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KC\UPLOAD Canals to WQ WEBSITE\DATA\Update\"/>
    </mc:Choice>
  </mc:AlternateContent>
  <bookViews>
    <workbookView xWindow="0" yWindow="0" windowWidth="15720" windowHeight="2484"/>
  </bookViews>
  <sheets>
    <sheet name="Data" sheetId="1" r:id="rId1"/>
    <sheet name="Metadata" sheetId="2" r:id="rId2"/>
    <sheet name="Analysis Information" sheetId="3" r:id="rId3"/>
  </sheets>
  <definedNames>
    <definedName name="_xlnm._FilterDatabase" localSheetId="0" hidden="1">Data!$A$2:$R$138</definedName>
  </definedNames>
  <calcPr calcId="152511"/>
</workbook>
</file>

<file path=xl/calcChain.xml><?xml version="1.0" encoding="utf-8"?>
<calcChain xmlns="http://schemas.openxmlformats.org/spreadsheetml/2006/main">
  <c r="A101" i="1" l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92" i="1" l="1"/>
  <c r="A93" i="1"/>
  <c r="A94" i="1"/>
  <c r="A95" i="1"/>
  <c r="A96" i="1"/>
  <c r="A97" i="1"/>
  <c r="A98" i="1"/>
  <c r="A99" i="1"/>
  <c r="A100" i="1"/>
  <c r="A91" i="1"/>
  <c r="F16" i="3" l="1"/>
  <c r="D16" i="3"/>
  <c r="F15" i="3"/>
  <c r="D15" i="3"/>
  <c r="K14" i="3"/>
  <c r="J14" i="3"/>
  <c r="I14" i="3"/>
  <c r="H14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</calcChain>
</file>

<file path=xl/sharedStrings.xml><?xml version="1.0" encoding="utf-8"?>
<sst xmlns="http://schemas.openxmlformats.org/spreadsheetml/2006/main" count="962" uniqueCount="529">
  <si>
    <t>†  =  NELAC Certified Analysis, Certificate# E76930-16</t>
  </si>
  <si>
    <t>SurvSamp</t>
  </si>
  <si>
    <t>SURVEY No.</t>
  </si>
  <si>
    <t>LIMS No.</t>
  </si>
  <si>
    <t>Matrix</t>
  </si>
  <si>
    <t>Date</t>
  </si>
  <si>
    <t>Time</t>
  </si>
  <si>
    <t>Bottle ID</t>
  </si>
  <si>
    <t>† N+N (ppm)</t>
  </si>
  <si>
    <t>NO3-N(ppm)</t>
  </si>
  <si>
    <t>† NO2-N(ppm)</t>
  </si>
  <si>
    <t>† NH4-N (ppm)</t>
  </si>
  <si>
    <t>† TN(ppm)</t>
  </si>
  <si>
    <t>TIN(ppm)</t>
  </si>
  <si>
    <t>TON(ppm)</t>
  </si>
  <si>
    <t>† TP (ppm)</t>
  </si>
  <si>
    <t>† SRP(ppm)</t>
  </si>
  <si>
    <t>† TOC(ppm)</t>
  </si>
  <si>
    <t>† CHL A (ug/L)</t>
  </si>
  <si>
    <t>FKC01 29A - S</t>
  </si>
  <si>
    <t>FKC01</t>
  </si>
  <si>
    <t>AC39158</t>
  </si>
  <si>
    <t>SW</t>
  </si>
  <si>
    <t>15:09</t>
  </si>
  <si>
    <t>29A - S</t>
  </si>
  <si>
    <t>FKC01 29A - B</t>
  </si>
  <si>
    <t>AC39159</t>
  </si>
  <si>
    <t>29A - B</t>
  </si>
  <si>
    <t>FKC01 29B - S</t>
  </si>
  <si>
    <t>AC39160</t>
  </si>
  <si>
    <t>15:18</t>
  </si>
  <si>
    <t>29B - S</t>
  </si>
  <si>
    <t>FKC01 29B - B</t>
  </si>
  <si>
    <t>AC39161</t>
  </si>
  <si>
    <t>29B - B</t>
  </si>
  <si>
    <t>FKC01 28A - S</t>
  </si>
  <si>
    <t>AC39162</t>
  </si>
  <si>
    <t>11:03</t>
  </si>
  <si>
    <t>28A - S</t>
  </si>
  <si>
    <t>FKC01 28A - B</t>
  </si>
  <si>
    <t>AC39163</t>
  </si>
  <si>
    <t>28A - B</t>
  </si>
  <si>
    <t>FKC01 137A - S</t>
  </si>
  <si>
    <t>AC39164</t>
  </si>
  <si>
    <t>12:00</t>
  </si>
  <si>
    <t>137A - S</t>
  </si>
  <si>
    <t>FKC01 137A - B</t>
  </si>
  <si>
    <t>AC39165</t>
  </si>
  <si>
    <t>137A - B</t>
  </si>
  <si>
    <t>FKC01 137B - S</t>
  </si>
  <si>
    <t>AC39166</t>
  </si>
  <si>
    <t>12:13</t>
  </si>
  <si>
    <t>137B - S</t>
  </si>
  <si>
    <t>FKC01 137B - B</t>
  </si>
  <si>
    <t>AC39167</t>
  </si>
  <si>
    <t>137B - B</t>
  </si>
  <si>
    <t>FKC01 132A - S</t>
  </si>
  <si>
    <t>AC39168</t>
  </si>
  <si>
    <t>10:55</t>
  </si>
  <si>
    <t>132A - S</t>
  </si>
  <si>
    <t>FKC01 132A - B</t>
  </si>
  <si>
    <t>AC39169</t>
  </si>
  <si>
    <t>132A - B</t>
  </si>
  <si>
    <t>FKC01 148A - S</t>
  </si>
  <si>
    <t>AC39170</t>
  </si>
  <si>
    <t>13:36</t>
  </si>
  <si>
    <t>148A - S</t>
  </si>
  <si>
    <t>FKC01 148A - B</t>
  </si>
  <si>
    <t>AC39171</t>
  </si>
  <si>
    <t>148A - B</t>
  </si>
  <si>
    <t>FKC01 266A - S</t>
  </si>
  <si>
    <t>AC39172</t>
  </si>
  <si>
    <t>266A - S</t>
  </si>
  <si>
    <t>FKC01 266A - B</t>
  </si>
  <si>
    <t>AC39173</t>
  </si>
  <si>
    <t>266A - B</t>
  </si>
  <si>
    <t>FKC01 266B - S</t>
  </si>
  <si>
    <t>AC39174</t>
  </si>
  <si>
    <t>266B - S</t>
  </si>
  <si>
    <t>FKC01 266B - B</t>
  </si>
  <si>
    <t>AC39175</t>
  </si>
  <si>
    <t>266B - B</t>
  </si>
  <si>
    <t>FKC01 277A - S</t>
  </si>
  <si>
    <t>AC39176</t>
  </si>
  <si>
    <t>277A - S</t>
  </si>
  <si>
    <t>FKC01 277A - B</t>
  </si>
  <si>
    <t>AC39177</t>
  </si>
  <si>
    <t>277A - B</t>
  </si>
  <si>
    <t>FKC01 277B - S</t>
  </si>
  <si>
    <t>AC39178</t>
  </si>
  <si>
    <t>277B - S</t>
  </si>
  <si>
    <t>FKC01 277B - B</t>
  </si>
  <si>
    <t>AC39179</t>
  </si>
  <si>
    <t>277B - B</t>
  </si>
  <si>
    <t>FKC01 278A - S</t>
  </si>
  <si>
    <t>AC39180</t>
  </si>
  <si>
    <t>278A - S</t>
  </si>
  <si>
    <t>FKC01 278A - B</t>
  </si>
  <si>
    <t>AC39181</t>
  </si>
  <si>
    <t>278A - B</t>
  </si>
  <si>
    <t>FKC01 278B - S</t>
  </si>
  <si>
    <t>AC39182</t>
  </si>
  <si>
    <t>278B - S</t>
  </si>
  <si>
    <t>FKC01 278B - B</t>
  </si>
  <si>
    <t>AC39183</t>
  </si>
  <si>
    <t>278B - B</t>
  </si>
  <si>
    <t>FKC01 282A - S</t>
  </si>
  <si>
    <t>AC39184</t>
  </si>
  <si>
    <t>282A - S</t>
  </si>
  <si>
    <t>FKC01 282A - B</t>
  </si>
  <si>
    <t>AC39185</t>
  </si>
  <si>
    <t>282A - B</t>
  </si>
  <si>
    <t>FKC01 287A - S</t>
  </si>
  <si>
    <t>AC39186</t>
  </si>
  <si>
    <t>287A - S</t>
  </si>
  <si>
    <t>FKC01 287A - B</t>
  </si>
  <si>
    <t>AC39187</t>
  </si>
  <si>
    <t>287A - B</t>
  </si>
  <si>
    <t>FKC01 290A - S</t>
  </si>
  <si>
    <t>AC39188</t>
  </si>
  <si>
    <t>290A - S</t>
  </si>
  <si>
    <t>FKC01 290A - B</t>
  </si>
  <si>
    <t>AC39189</t>
  </si>
  <si>
    <t>290A - B</t>
  </si>
  <si>
    <t>FKC01 290B - S</t>
  </si>
  <si>
    <t>AC39190</t>
  </si>
  <si>
    <t>290B - S</t>
  </si>
  <si>
    <t>FKC01 290B - B</t>
  </si>
  <si>
    <t>AC39191</t>
  </si>
  <si>
    <t>290B - B</t>
  </si>
  <si>
    <t>FKC01 293A - S</t>
  </si>
  <si>
    <t>AC39192</t>
  </si>
  <si>
    <t>293A - S</t>
  </si>
  <si>
    <t>FKC01 293A - B</t>
  </si>
  <si>
    <t>AC39193</t>
  </si>
  <si>
    <t>293A - B</t>
  </si>
  <si>
    <t>FKC01 459A - S</t>
  </si>
  <si>
    <t>AC39194</t>
  </si>
  <si>
    <t>459A - S</t>
  </si>
  <si>
    <t>FKC01 459A - B</t>
  </si>
  <si>
    <t>AC39195</t>
  </si>
  <si>
    <t>459A - B</t>
  </si>
  <si>
    <t>FKC01 459B - S</t>
  </si>
  <si>
    <t>AC39196</t>
  </si>
  <si>
    <t>459B - S</t>
  </si>
  <si>
    <t>FKC01 459B - B</t>
  </si>
  <si>
    <t>AC39197</t>
  </si>
  <si>
    <t>459B - B</t>
  </si>
  <si>
    <t>FKC01 458A - S</t>
  </si>
  <si>
    <t>AC39198</t>
  </si>
  <si>
    <t>458A - S</t>
  </si>
  <si>
    <t>FKC01 458A - B</t>
  </si>
  <si>
    <t>AC39199</t>
  </si>
  <si>
    <t>458A - B</t>
  </si>
  <si>
    <t>FKC01 472A - S</t>
  </si>
  <si>
    <t>AC39200</t>
  </si>
  <si>
    <t>472A - S</t>
  </si>
  <si>
    <t>FKC01 472A - B</t>
  </si>
  <si>
    <t>AC39201</t>
  </si>
  <si>
    <t>472A - B</t>
  </si>
  <si>
    <t>FKC01 472B - S</t>
  </si>
  <si>
    <t>AC39202</t>
  </si>
  <si>
    <t>472B - S</t>
  </si>
  <si>
    <t>FKC01 472B - B</t>
  </si>
  <si>
    <t>AC39203</t>
  </si>
  <si>
    <t>472B - B</t>
  </si>
  <si>
    <t>FKC01 147A - S</t>
  </si>
  <si>
    <t>AC39367</t>
  </si>
  <si>
    <t>11:43</t>
  </si>
  <si>
    <t>147A - S</t>
  </si>
  <si>
    <t>FKC01 147A - B</t>
  </si>
  <si>
    <t>AC39368</t>
  </si>
  <si>
    <t>147A - B</t>
  </si>
  <si>
    <t>FKC01 148B - S</t>
  </si>
  <si>
    <t>AC39369</t>
  </si>
  <si>
    <t>148B - S</t>
  </si>
  <si>
    <t>FKC01 148B - B</t>
  </si>
  <si>
    <t>AC39371</t>
  </si>
  <si>
    <t>148B - B</t>
  </si>
  <si>
    <t>FKC02 28A-S</t>
  </si>
  <si>
    <t>FKC02</t>
  </si>
  <si>
    <t>AC41809</t>
  </si>
  <si>
    <t>14:48</t>
  </si>
  <si>
    <t>28A-S</t>
  </si>
  <si>
    <t>FKC02 28A-B</t>
  </si>
  <si>
    <t>AC41810</t>
  </si>
  <si>
    <t>14:49</t>
  </si>
  <si>
    <t>28A-B</t>
  </si>
  <si>
    <t>FKC02 29A-S</t>
  </si>
  <si>
    <t>AC41811</t>
  </si>
  <si>
    <t>14:18</t>
  </si>
  <si>
    <t>29A-S</t>
  </si>
  <si>
    <t>FKC02 29A-B</t>
  </si>
  <si>
    <t>AC41812</t>
  </si>
  <si>
    <t>14:10</t>
  </si>
  <si>
    <t>29A-B</t>
  </si>
  <si>
    <t>FKC02 132A-S</t>
  </si>
  <si>
    <t>AC41813</t>
  </si>
  <si>
    <t>12:27</t>
  </si>
  <si>
    <t>132A-S</t>
  </si>
  <si>
    <t>FKC02 132A-B</t>
  </si>
  <si>
    <t>AC41814</t>
  </si>
  <si>
    <t>132A-B</t>
  </si>
  <si>
    <t>FKC02 132B S</t>
  </si>
  <si>
    <t>AC41815</t>
  </si>
  <si>
    <t>12:10</t>
  </si>
  <si>
    <t>132B S</t>
  </si>
  <si>
    <t>FKC02 132B-B</t>
  </si>
  <si>
    <t>AC41816</t>
  </si>
  <si>
    <t>132B-B</t>
  </si>
  <si>
    <t>FKC02 137A-S</t>
  </si>
  <si>
    <t>AC41817</t>
  </si>
  <si>
    <t>11:26</t>
  </si>
  <si>
    <t>137A-S</t>
  </si>
  <si>
    <t>FKC02 137A-B</t>
  </si>
  <si>
    <t>AC41818</t>
  </si>
  <si>
    <t>137A-B</t>
  </si>
  <si>
    <t>FKC02 137B S</t>
  </si>
  <si>
    <t>AC41819</t>
  </si>
  <si>
    <t>11:18</t>
  </si>
  <si>
    <t>137B S</t>
  </si>
  <si>
    <t>FKC02 137B-B</t>
  </si>
  <si>
    <t>AC41820</t>
  </si>
  <si>
    <t>11:19</t>
  </si>
  <si>
    <t>137B-B</t>
  </si>
  <si>
    <t>FKC02 147A-S</t>
  </si>
  <si>
    <t>AC41821</t>
  </si>
  <si>
    <t>09:50</t>
  </si>
  <si>
    <t>147A-S</t>
  </si>
  <si>
    <t>FKC02 147A-B</t>
  </si>
  <si>
    <t>AC41822</t>
  </si>
  <si>
    <t>09:53</t>
  </si>
  <si>
    <t>147A-B</t>
  </si>
  <si>
    <t>FKC02 148A-S</t>
  </si>
  <si>
    <t>AC41823</t>
  </si>
  <si>
    <t>09:00</t>
  </si>
  <si>
    <t>148A-S</t>
  </si>
  <si>
    <t>FKC02 148A-B</t>
  </si>
  <si>
    <t>AC41824</t>
  </si>
  <si>
    <t>09:05</t>
  </si>
  <si>
    <t>148A-B</t>
  </si>
  <si>
    <t>FKC02 266A-S</t>
  </si>
  <si>
    <t>AC41825</t>
  </si>
  <si>
    <t>16:22</t>
  </si>
  <si>
    <t>266A-S</t>
  </si>
  <si>
    <t>FKC02 266A-B</t>
  </si>
  <si>
    <t>AC41826</t>
  </si>
  <si>
    <t>16:25</t>
  </si>
  <si>
    <t>266A-B</t>
  </si>
  <si>
    <t>FKC02 277A-S</t>
  </si>
  <si>
    <t>AC41827</t>
  </si>
  <si>
    <t>16:52</t>
  </si>
  <si>
    <t>277A-S</t>
  </si>
  <si>
    <t>FKC02 277A-B</t>
  </si>
  <si>
    <t>AC41828</t>
  </si>
  <si>
    <t>16:56</t>
  </si>
  <si>
    <t>277A-B</t>
  </si>
  <si>
    <t>FKC02 278A-S</t>
  </si>
  <si>
    <t>AC41829</t>
  </si>
  <si>
    <t>11:41</t>
  </si>
  <si>
    <t>278A-S</t>
  </si>
  <si>
    <t>FKC02 278A-B</t>
  </si>
  <si>
    <t>AC41830</t>
  </si>
  <si>
    <t>278A-B</t>
  </si>
  <si>
    <t>FKC02 278B S</t>
  </si>
  <si>
    <t>AC41831</t>
  </si>
  <si>
    <t>11:13</t>
  </si>
  <si>
    <t>278B S</t>
  </si>
  <si>
    <t>FKC02 278B-B</t>
  </si>
  <si>
    <t>AC41832</t>
  </si>
  <si>
    <t>11:11</t>
  </si>
  <si>
    <t>278B-B</t>
  </si>
  <si>
    <t>FKC02 282A-S</t>
  </si>
  <si>
    <t>AC41833</t>
  </si>
  <si>
    <t>18:02</t>
  </si>
  <si>
    <t>282A-S</t>
  </si>
  <si>
    <t>FKC02 282A-B</t>
  </si>
  <si>
    <t>AC41834</t>
  </si>
  <si>
    <t>18:05</t>
  </si>
  <si>
    <t>282A-B</t>
  </si>
  <si>
    <t>FKC02 287A-S</t>
  </si>
  <si>
    <t>AC41835</t>
  </si>
  <si>
    <t>18:33</t>
  </si>
  <si>
    <t>287A-S</t>
  </si>
  <si>
    <t>FKC02 287A-B</t>
  </si>
  <si>
    <t>AC41836</t>
  </si>
  <si>
    <t>18:35</t>
  </si>
  <si>
    <t>287A-B</t>
  </si>
  <si>
    <t>FKC02 290A-S</t>
  </si>
  <si>
    <t>AC41837</t>
  </si>
  <si>
    <t>09:52</t>
  </si>
  <si>
    <t>290A-S</t>
  </si>
  <si>
    <t>FKC02 290A-B</t>
  </si>
  <si>
    <t>AC41838</t>
  </si>
  <si>
    <t>290A-B</t>
  </si>
  <si>
    <t>FKC02 293A-S</t>
  </si>
  <si>
    <t>AC41839</t>
  </si>
  <si>
    <t>19:08</t>
  </si>
  <si>
    <t>293A-S</t>
  </si>
  <si>
    <t>FKC02 293A-B</t>
  </si>
  <si>
    <t>AC41840</t>
  </si>
  <si>
    <t>19:09</t>
  </si>
  <si>
    <t>293A-B</t>
  </si>
  <si>
    <t>FKC02 458A-S</t>
  </si>
  <si>
    <t>AC41841</t>
  </si>
  <si>
    <t>15:48</t>
  </si>
  <si>
    <t>458A-S</t>
  </si>
  <si>
    <t>FKC02 458A-B</t>
  </si>
  <si>
    <t>AC41842</t>
  </si>
  <si>
    <t>15:50</t>
  </si>
  <si>
    <t>458A-B</t>
  </si>
  <si>
    <t>FKC02 459A-S</t>
  </si>
  <si>
    <t>AC41843</t>
  </si>
  <si>
    <t>15:15</t>
  </si>
  <si>
    <t>459A-S</t>
  </si>
  <si>
    <t>FKC02 459A-B</t>
  </si>
  <si>
    <t>AC41844</t>
  </si>
  <si>
    <t>15:22</t>
  </si>
  <si>
    <t>459A-B</t>
  </si>
  <si>
    <t>FKC02 472A-S</t>
  </si>
  <si>
    <t>AC41845</t>
  </si>
  <si>
    <t>14:44</t>
  </si>
  <si>
    <t>472A-S</t>
  </si>
  <si>
    <t>FKC02 472A-B</t>
  </si>
  <si>
    <t>AC41846</t>
  </si>
  <si>
    <t>14:46</t>
  </si>
  <si>
    <t>472A-B</t>
  </si>
  <si>
    <t>WATER QUALITY DATA</t>
  </si>
  <si>
    <t>GLOSSARY</t>
  </si>
  <si>
    <t>Sampling Date</t>
  </si>
  <si>
    <t>Sampling Time</t>
  </si>
  <si>
    <t>Sample ID</t>
  </si>
  <si>
    <t>Sample Identification #</t>
  </si>
  <si>
    <t xml:space="preserve"> N+N (ppm)</t>
  </si>
  <si>
    <t>Nitrite+Nitrate</t>
  </si>
  <si>
    <t>Nitrate</t>
  </si>
  <si>
    <t xml:space="preserve"> NO2-N(ppm)</t>
  </si>
  <si>
    <t xml:space="preserve">Nitrite </t>
  </si>
  <si>
    <t xml:space="preserve"> NH4-N (ppm)</t>
  </si>
  <si>
    <t>Ammonium</t>
  </si>
  <si>
    <t xml:space="preserve"> TN(ppm)</t>
  </si>
  <si>
    <t>Total Nitrogen</t>
  </si>
  <si>
    <t>Total Inorganic Nitrogen</t>
  </si>
  <si>
    <t>Total Organic Nitrogen</t>
  </si>
  <si>
    <t xml:space="preserve"> TP (ppm)</t>
  </si>
  <si>
    <t>Total Phosphorous</t>
  </si>
  <si>
    <t xml:space="preserve"> SRP(ppm)</t>
  </si>
  <si>
    <t>Soluble Reactive Phosphorous</t>
  </si>
  <si>
    <t>†</t>
  </si>
  <si>
    <t>NELAC Certified</t>
  </si>
  <si>
    <t>Analyses Information</t>
  </si>
  <si>
    <t>Method Detection Limits approved: 03/18/2014</t>
  </si>
  <si>
    <t>Units</t>
  </si>
  <si>
    <t>Description</t>
  </si>
  <si>
    <t>Code</t>
  </si>
  <si>
    <t>SOP</t>
  </si>
  <si>
    <t>Method Name</t>
  </si>
  <si>
    <t>MDL (umoles/L)</t>
  </si>
  <si>
    <t>PQL (umoles/L)</t>
  </si>
  <si>
    <t>MDL (ppm)</t>
  </si>
  <si>
    <t>PQL (ppm)</t>
  </si>
  <si>
    <t>%</t>
  </si>
  <si>
    <t>Percent</t>
  </si>
  <si>
    <t>modification of</t>
  </si>
  <si>
    <t>FW</t>
  </si>
  <si>
    <t xml:space="preserve">mg/L </t>
  </si>
  <si>
    <t>Milligrams per Liter</t>
  </si>
  <si>
    <t>N+N</t>
  </si>
  <si>
    <t>SERC-004</t>
  </si>
  <si>
    <t>EPA353.2</t>
  </si>
  <si>
    <t>ug/L</t>
  </si>
  <si>
    <t>Micrograms per Liter</t>
  </si>
  <si>
    <t>NO2-N</t>
  </si>
  <si>
    <t>ug/g</t>
  </si>
  <si>
    <t>Micrograms per grams</t>
  </si>
  <si>
    <t>NH4-N</t>
  </si>
  <si>
    <t>EPA350.1</t>
  </si>
  <si>
    <t>uM (umol/L)</t>
  </si>
  <si>
    <t>Micromoles per Liter</t>
  </si>
  <si>
    <t>SRP</t>
  </si>
  <si>
    <t>EPA365.1</t>
  </si>
  <si>
    <t>ppm</t>
  </si>
  <si>
    <t>Parts per million</t>
  </si>
  <si>
    <t>TP</t>
  </si>
  <si>
    <t>SERC-008</t>
  </si>
  <si>
    <t>TP- soil*</t>
  </si>
  <si>
    <t>0.39*</t>
  </si>
  <si>
    <t>3.87*</t>
  </si>
  <si>
    <t>Si</t>
  </si>
  <si>
    <t>SERC-005</t>
  </si>
  <si>
    <t>EPA370.1</t>
  </si>
  <si>
    <t>TOC</t>
  </si>
  <si>
    <t>SERC-007</t>
  </si>
  <si>
    <t>EPA415.1</t>
  </si>
  <si>
    <t>TN - ANTEK 9000</t>
  </si>
  <si>
    <t>SERC-006</t>
  </si>
  <si>
    <t>ASTM D5176</t>
  </si>
  <si>
    <t>Chl-a**</t>
  </si>
  <si>
    <t>SM10200H</t>
  </si>
  <si>
    <t>0.1**</t>
  </si>
  <si>
    <t>TP-soil*   reported in ug/g</t>
  </si>
  <si>
    <t>Chl-a**   reported in ug/L</t>
  </si>
  <si>
    <t>note: Practical Quantitation Limits (PQL) values are established equal to the lowest calibration standard of each analysis.</t>
  </si>
  <si>
    <t>Any reported value below PQL (S1) and above Method of Detection Limits (MDL) will be flagged and considered uncertain, as per LOQ definition</t>
  </si>
  <si>
    <t>by: Ruth B Justiniano, QA officer at SERC</t>
  </si>
  <si>
    <r>
      <t xml:space="preserve">i.e. </t>
    </r>
    <r>
      <rPr>
        <b/>
        <sz val="11"/>
        <rFont val="Calibri"/>
        <family val="2"/>
        <scheme val="minor"/>
      </rPr>
      <t>137B - B</t>
    </r>
    <r>
      <rPr>
        <sz val="11"/>
        <rFont val="Calibri"/>
        <family val="2"/>
        <scheme val="minor"/>
      </rPr>
      <t xml:space="preserve"> means Canal 137, Station B, Bottom sample</t>
    </r>
  </si>
  <si>
    <r>
      <t>i.e.</t>
    </r>
    <r>
      <rPr>
        <b/>
        <sz val="11"/>
        <rFont val="Calibri"/>
        <family val="2"/>
        <scheme val="minor"/>
      </rPr>
      <t xml:space="preserve"> 227A - S</t>
    </r>
    <r>
      <rPr>
        <sz val="11"/>
        <rFont val="Calibri"/>
        <family val="2"/>
        <scheme val="minor"/>
      </rPr>
      <t xml:space="preserve"> means Canal 227, Station A, Surface sample</t>
    </r>
  </si>
  <si>
    <t>AC48482</t>
  </si>
  <si>
    <t>15:19</t>
  </si>
  <si>
    <t>AC48483</t>
  </si>
  <si>
    <t>AC48484</t>
  </si>
  <si>
    <t>14:34</t>
  </si>
  <si>
    <t>AC48485</t>
  </si>
  <si>
    <t>AC48486</t>
  </si>
  <si>
    <t>14:41</t>
  </si>
  <si>
    <t>137B-S</t>
  </si>
  <si>
    <t>AC48487</t>
  </si>
  <si>
    <t>AC48488</t>
  </si>
  <si>
    <t>12:21</t>
  </si>
  <si>
    <t>AC48489</t>
  </si>
  <si>
    <t>AC48490</t>
  </si>
  <si>
    <t>11:30</t>
  </si>
  <si>
    <t>AC48491</t>
  </si>
  <si>
    <t>AC48492</t>
  </si>
  <si>
    <t>12:53</t>
  </si>
  <si>
    <t>AC48493</t>
  </si>
  <si>
    <t>AC48494</t>
  </si>
  <si>
    <t>13:32</t>
  </si>
  <si>
    <t>277B-S</t>
  </si>
  <si>
    <t>AC48495</t>
  </si>
  <si>
    <t>277B-B</t>
  </si>
  <si>
    <t>AC48496</t>
  </si>
  <si>
    <t>AC48497</t>
  </si>
  <si>
    <t>AC48498</t>
  </si>
  <si>
    <t>278B-S</t>
  </si>
  <si>
    <t>AC48499</t>
  </si>
  <si>
    <t>AC48500</t>
  </si>
  <si>
    <t>14:06</t>
  </si>
  <si>
    <t>AC48501</t>
  </si>
  <si>
    <t>AC48502</t>
  </si>
  <si>
    <t>14:54</t>
  </si>
  <si>
    <t>AC48503</t>
  </si>
  <si>
    <t>AC48504</t>
  </si>
  <si>
    <t>15:28</t>
  </si>
  <si>
    <t>AC48505</t>
  </si>
  <si>
    <t>AC48506</t>
  </si>
  <si>
    <t>16:06</t>
  </si>
  <si>
    <t>AC48507</t>
  </si>
  <si>
    <t>AC48508</t>
  </si>
  <si>
    <t>14:40</t>
  </si>
  <si>
    <t>AC48509</t>
  </si>
  <si>
    <t>AC48510</t>
  </si>
  <si>
    <t>15:08</t>
  </si>
  <si>
    <t>AC48511</t>
  </si>
  <si>
    <t>AC48512</t>
  </si>
  <si>
    <t>459C-S</t>
  </si>
  <si>
    <t>AC48513</t>
  </si>
  <si>
    <t>459C-B</t>
  </si>
  <si>
    <t>AC48514</t>
  </si>
  <si>
    <t>17:12</t>
  </si>
  <si>
    <t>470A-S</t>
  </si>
  <si>
    <t>AC48515</t>
  </si>
  <si>
    <t>470A-B</t>
  </si>
  <si>
    <t>AC48516</t>
  </si>
  <si>
    <t>17:35</t>
  </si>
  <si>
    <t>470B-S</t>
  </si>
  <si>
    <t>AC48517</t>
  </si>
  <si>
    <t>470B-B</t>
  </si>
  <si>
    <t>AC48518</t>
  </si>
  <si>
    <t>AC48519</t>
  </si>
  <si>
    <t>AC47427</t>
  </si>
  <si>
    <t>AC47428</t>
  </si>
  <si>
    <t>13:48</t>
  </si>
  <si>
    <t>AC47429</t>
  </si>
  <si>
    <t>AC47430</t>
  </si>
  <si>
    <t>14:19</t>
  </si>
  <si>
    <t>AC47431</t>
  </si>
  <si>
    <t>459B-B</t>
  </si>
  <si>
    <t>AC47432</t>
  </si>
  <si>
    <t>14:03</t>
  </si>
  <si>
    <t>459B-S</t>
  </si>
  <si>
    <t>AC47433</t>
  </si>
  <si>
    <t>AC47434</t>
  </si>
  <si>
    <t>12:28</t>
  </si>
  <si>
    <t>AC47435</t>
  </si>
  <si>
    <t>472B-B</t>
  </si>
  <si>
    <t>AC47436</t>
  </si>
  <si>
    <t>12:44</t>
  </si>
  <si>
    <t>472B-S</t>
  </si>
  <si>
    <t>FKC03</t>
  </si>
  <si>
    <t>FKC04</t>
  </si>
  <si>
    <t>FKC05</t>
  </si>
  <si>
    <t>AC53055</t>
  </si>
  <si>
    <t>AC53056</t>
  </si>
  <si>
    <t>AC53057</t>
  </si>
  <si>
    <t>AC53058</t>
  </si>
  <si>
    <t>AC53059</t>
  </si>
  <si>
    <t>AC53060</t>
  </si>
  <si>
    <t>AC53061</t>
  </si>
  <si>
    <t>AC53062</t>
  </si>
  <si>
    <t>AC53063</t>
  </si>
  <si>
    <t>AC53064</t>
  </si>
  <si>
    <t>AC53065</t>
  </si>
  <si>
    <t>AC53066</t>
  </si>
  <si>
    <t>AC53085</t>
  </si>
  <si>
    <t>AC53086</t>
  </si>
  <si>
    <t>AC53087</t>
  </si>
  <si>
    <t>AC53088</t>
  </si>
  <si>
    <t>AC53089</t>
  </si>
  <si>
    <t>AC53090</t>
  </si>
  <si>
    <t>AC53093</t>
  </si>
  <si>
    <t>AC53094</t>
  </si>
  <si>
    <t>AC53097</t>
  </si>
  <si>
    <t>AC53098</t>
  </si>
  <si>
    <t>AC53099</t>
  </si>
  <si>
    <t>AC53100</t>
  </si>
  <si>
    <t>AC53101</t>
  </si>
  <si>
    <t>AC53102</t>
  </si>
  <si>
    <t>AC53103</t>
  </si>
  <si>
    <t>AC53104</t>
  </si>
  <si>
    <t>AC53105</t>
  </si>
  <si>
    <t>AC53106</t>
  </si>
  <si>
    <t>AC53107</t>
  </si>
  <si>
    <t>AC53108</t>
  </si>
  <si>
    <t>29B-S</t>
  </si>
  <si>
    <t>29B-B</t>
  </si>
  <si>
    <t>460A-S</t>
  </si>
  <si>
    <t>460A-B</t>
  </si>
  <si>
    <t>NELAC Certified Analysis, Certificate# E76930-16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</si>
</sst>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0.0000"/>
    <numFmt numFmtId="166" formatCode="0.000"/>
    <numFmt numFmtId="168" formatCode="h:mm:ss;@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9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59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0" fillId="0" borderId="0"/>
    <xf numFmtId="0" fontId="10" fillId="0" borderId="0"/>
    <xf numFmtId="0" fontId="10" fillId="0" borderId="0"/>
  </cellStyleXfs>
  <cellXfs count="122">
    <xf numFmtId="0" fontId="0" fillId="0" borderId="0" xfId="0"/>
    <xf numFmtId="0" fontId="11" fillId="0" borderId="0" xfId="2" applyFont="1"/>
    <xf numFmtId="0" fontId="10" fillId="0" borderId="0" xfId="2" applyAlignment="1">
      <alignment horizontal="center"/>
    </xf>
    <xf numFmtId="0" fontId="10" fillId="0" borderId="0" xfId="2"/>
    <xf numFmtId="0" fontId="12" fillId="0" borderId="0" xfId="3" applyFont="1" applyAlignment="1">
      <alignment horizontal="left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3" fillId="0" borderId="0" xfId="4" applyFont="1"/>
    <xf numFmtId="0" fontId="1" fillId="0" borderId="0" xfId="3" applyFont="1"/>
    <xf numFmtId="0" fontId="2" fillId="0" borderId="0" xfId="4" applyFont="1"/>
    <xf numFmtId="0" fontId="12" fillId="0" borderId="3" xfId="3" applyFont="1" applyBorder="1" applyAlignment="1">
      <alignment horizontal="left"/>
    </xf>
    <xf numFmtId="0" fontId="2" fillId="4" borderId="10" xfId="3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1" fillId="0" borderId="0" xfId="4" applyFont="1" applyBorder="1"/>
    <xf numFmtId="0" fontId="1" fillId="4" borderId="12" xfId="3" applyFont="1" applyFill="1" applyBorder="1" applyAlignment="1">
      <alignment horizontal="left"/>
    </xf>
    <xf numFmtId="0" fontId="1" fillId="0" borderId="13" xfId="3" applyFont="1" applyBorder="1" applyAlignment="1"/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4" borderId="13" xfId="3" applyFont="1" applyFill="1" applyBorder="1" applyAlignment="1">
      <alignment horizontal="left"/>
    </xf>
    <xf numFmtId="0" fontId="1" fillId="5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2" fontId="1" fillId="0" borderId="3" xfId="0" applyNumberFormat="1" applyFont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3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5" xfId="0" applyFont="1" applyBorder="1"/>
    <xf numFmtId="14" fontId="1" fillId="0" borderId="22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3" xfId="0" applyFont="1" applyBorder="1"/>
    <xf numFmtId="0" fontId="1" fillId="0" borderId="24" xfId="0" applyFont="1" applyBorder="1"/>
    <xf numFmtId="0" fontId="15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Border="1"/>
    <xf numFmtId="0" fontId="16" fillId="0" borderId="0" xfId="2" applyFont="1"/>
    <xf numFmtId="0" fontId="17" fillId="4" borderId="0" xfId="2" applyFont="1" applyFill="1" applyBorder="1" applyAlignment="1">
      <alignment horizontal="center"/>
    </xf>
    <xf numFmtId="0" fontId="16" fillId="0" borderId="0" xfId="2" applyFont="1" applyFill="1"/>
    <xf numFmtId="0" fontId="16" fillId="4" borderId="0" xfId="2" applyFont="1" applyFill="1" applyBorder="1" applyAlignment="1">
      <alignment horizontal="center"/>
    </xf>
    <xf numFmtId="0" fontId="16" fillId="0" borderId="0" xfId="2" applyFont="1" applyAlignment="1">
      <alignment wrapText="1"/>
    </xf>
    <xf numFmtId="0" fontId="10" fillId="0" borderId="0" xfId="2" applyBorder="1" applyAlignment="1"/>
    <xf numFmtId="0" fontId="10" fillId="0" borderId="0" xfId="2" applyBorder="1" applyAlignment="1">
      <alignment horizontal="center"/>
    </xf>
    <xf numFmtId="0" fontId="10" fillId="0" borderId="0" xfId="2" applyBorder="1"/>
    <xf numFmtId="0" fontId="0" fillId="6" borderId="0" xfId="0" applyFill="1"/>
    <xf numFmtId="0" fontId="18" fillId="6" borderId="0" xfId="0" applyFont="1" applyFill="1" applyAlignment="1">
      <alignment horizontal="left"/>
    </xf>
    <xf numFmtId="0" fontId="6" fillId="6" borderId="0" xfId="0" applyFont="1" applyFill="1" applyAlignment="1">
      <alignment vertical="center"/>
    </xf>
    <xf numFmtId="0" fontId="7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6" borderId="0" xfId="0" applyFont="1" applyFill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3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left"/>
    </xf>
    <xf numFmtId="168" fontId="20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center"/>
    </xf>
    <xf numFmtId="0" fontId="20" fillId="0" borderId="0" xfId="0" applyFont="1" applyAlignme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9" fillId="0" borderId="4" xfId="0" applyFont="1" applyBorder="1" applyAlignment="1"/>
    <xf numFmtId="0" fontId="3" fillId="0" borderId="5" xfId="0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Fill="1" applyBorder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49" fontId="1" fillId="3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165" fontId="20" fillId="0" borderId="0" xfId="0" applyNumberFormat="1" applyFont="1" applyAlignment="1">
      <alignment horizontal="center"/>
    </xf>
    <xf numFmtId="165" fontId="20" fillId="0" borderId="0" xfId="0" applyNumberFormat="1" applyFont="1" applyFill="1" applyAlignment="1">
      <alignment horizontal="center"/>
    </xf>
  </cellXfs>
  <cellStyles count="5">
    <cellStyle name="Normal" xfId="0" builtinId="0"/>
    <cellStyle name="Normal_0000 MDL table 082306-PRV_Scinto edits of BBC 01 AC38645-8648 Feb14 02-26-14 Updated" xfId="3"/>
    <cellStyle name="Normal_MDL table b 9-15-2011" xfId="2"/>
    <cellStyle name="Normal_MDL table b 9-15-2011_Scinto edits of BBC 01 AC38645-8648 Feb14 02-26-14 Updated" xfId="4"/>
    <cellStyle name="Normal_uM" xfId="1"/>
  </cellStyles>
  <dxfs count="200"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b/>
        <i val="0"/>
        <color theme="3" tint="0.39994506668294322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2"/>
  <sheetViews>
    <sheetView tabSelected="1" zoomScale="75" zoomScaleNormal="75" workbookViewId="0">
      <pane xSplit="1" ySplit="2" topLeftCell="B141" activePane="bottomRight" state="frozen"/>
      <selection pane="topRight" activeCell="B1" sqref="B1"/>
      <selection pane="bottomLeft" activeCell="A3" sqref="A3"/>
      <selection pane="bottomRight" activeCell="R15" sqref="R15"/>
    </sheetView>
  </sheetViews>
  <sheetFormatPr defaultColWidth="8.77734375" defaultRowHeight="15.6" x14ac:dyDescent="0.3"/>
  <cols>
    <col min="1" max="1" width="16" style="94" hidden="1" customWidth="1"/>
    <col min="2" max="2" width="13.6640625" style="94" bestFit="1" customWidth="1"/>
    <col min="3" max="3" width="11.77734375" style="119" customWidth="1"/>
    <col min="4" max="4" width="8.77734375" style="98" customWidth="1"/>
    <col min="5" max="5" width="11.21875" style="98" customWidth="1"/>
    <col min="6" max="6" width="8.77734375" style="98" customWidth="1"/>
    <col min="7" max="7" width="19.44140625" style="98" customWidth="1"/>
    <col min="8" max="8" width="13.21875" style="98" customWidth="1"/>
    <col min="9" max="9" width="13.33203125" style="98" customWidth="1"/>
    <col min="10" max="10" width="15.109375" style="98" customWidth="1"/>
    <col min="11" max="11" width="15.5546875" style="98" customWidth="1"/>
    <col min="12" max="12" width="11.21875" style="98" customWidth="1"/>
    <col min="13" max="13" width="10.21875" style="98" customWidth="1"/>
    <col min="14" max="15" width="11.21875" style="98" customWidth="1"/>
    <col min="16" max="17" width="12.33203125" style="98" customWidth="1"/>
    <col min="18" max="18" width="15.77734375" style="98" bestFit="1" customWidth="1"/>
    <col min="19" max="16384" width="8.77734375" style="94"/>
  </cols>
  <sheetData>
    <row r="1" spans="1:18" x14ac:dyDescent="0.3">
      <c r="C1" s="91"/>
      <c r="D1" s="84"/>
      <c r="E1" s="84"/>
      <c r="F1" s="95"/>
      <c r="G1" s="84"/>
      <c r="H1" s="78" t="s">
        <v>0</v>
      </c>
      <c r="I1" s="96"/>
      <c r="J1" s="96"/>
      <c r="K1" s="96"/>
      <c r="L1" s="96"/>
      <c r="M1" s="96"/>
      <c r="N1" s="96"/>
      <c r="O1" s="96"/>
      <c r="P1" s="96"/>
      <c r="Q1" s="97"/>
    </row>
    <row r="2" spans="1:18" ht="16.2" thickBot="1" x14ac:dyDescent="0.35">
      <c r="A2" s="99" t="s">
        <v>1</v>
      </c>
      <c r="B2" s="82" t="s">
        <v>2</v>
      </c>
      <c r="C2" s="100" t="s">
        <v>3</v>
      </c>
      <c r="D2" s="83" t="s">
        <v>4</v>
      </c>
      <c r="E2" s="83" t="s">
        <v>5</v>
      </c>
      <c r="F2" s="83" t="s">
        <v>6</v>
      </c>
      <c r="G2" s="101" t="s">
        <v>7</v>
      </c>
      <c r="H2" s="83" t="s">
        <v>8</v>
      </c>
      <c r="I2" s="102" t="s">
        <v>9</v>
      </c>
      <c r="J2" s="102" t="s">
        <v>10</v>
      </c>
      <c r="K2" s="102" t="s">
        <v>11</v>
      </c>
      <c r="L2" s="102" t="s">
        <v>12</v>
      </c>
      <c r="M2" s="102" t="s">
        <v>13</v>
      </c>
      <c r="N2" s="102" t="s">
        <v>14</v>
      </c>
      <c r="O2" s="103" t="s">
        <v>15</v>
      </c>
      <c r="P2" s="102" t="s">
        <v>16</v>
      </c>
      <c r="Q2" s="104" t="s">
        <v>17</v>
      </c>
      <c r="R2" s="105" t="s">
        <v>18</v>
      </c>
    </row>
    <row r="3" spans="1:18" ht="16.2" thickTop="1" x14ac:dyDescent="0.3">
      <c r="A3" s="94" t="s">
        <v>19</v>
      </c>
      <c r="B3" s="84" t="s">
        <v>20</v>
      </c>
      <c r="C3" s="91" t="s">
        <v>21</v>
      </c>
      <c r="D3" s="84" t="s">
        <v>22</v>
      </c>
      <c r="E3" s="85">
        <v>41729</v>
      </c>
      <c r="F3" s="106" t="s">
        <v>23</v>
      </c>
      <c r="G3" s="86" t="s">
        <v>24</v>
      </c>
      <c r="H3" s="87">
        <v>5.9182351899999999E-2</v>
      </c>
      <c r="I3" s="88">
        <v>5.4803859599999998E-2</v>
      </c>
      <c r="J3" s="87">
        <v>4.3784923E-3</v>
      </c>
      <c r="K3" s="87">
        <v>3.9825720199999998E-2</v>
      </c>
      <c r="L3" s="89">
        <v>0.28021280000000004</v>
      </c>
      <c r="M3" s="90">
        <v>9.9008072099999997E-2</v>
      </c>
      <c r="N3" s="90">
        <v>0.18120472790000003</v>
      </c>
      <c r="O3" s="90">
        <v>2.0974599999999999E-2</v>
      </c>
      <c r="P3" s="87">
        <v>6.0890107000000006E-4</v>
      </c>
      <c r="Q3" s="87"/>
    </row>
    <row r="4" spans="1:18" x14ac:dyDescent="0.3">
      <c r="A4" s="94" t="s">
        <v>25</v>
      </c>
      <c r="B4" s="84" t="s">
        <v>20</v>
      </c>
      <c r="C4" s="91" t="s">
        <v>26</v>
      </c>
      <c r="D4" s="84" t="s">
        <v>22</v>
      </c>
      <c r="E4" s="85">
        <v>41729</v>
      </c>
      <c r="F4" s="106" t="s">
        <v>23</v>
      </c>
      <c r="G4" s="86" t="s">
        <v>27</v>
      </c>
      <c r="H4" s="87">
        <v>1.383801286E-2</v>
      </c>
      <c r="I4" s="88">
        <v>1.142492638E-2</v>
      </c>
      <c r="J4" s="87">
        <v>2.4130864799999994E-3</v>
      </c>
      <c r="K4" s="87">
        <v>0.16183995092999998</v>
      </c>
      <c r="L4" s="89">
        <v>0.39110400000000001</v>
      </c>
      <c r="M4" s="90">
        <v>0.17567796378999997</v>
      </c>
      <c r="N4" s="90">
        <v>0.21542603621000003</v>
      </c>
      <c r="O4" s="90">
        <v>3.0438900000000001E-2</v>
      </c>
      <c r="P4" s="87">
        <v>1.1124377900000001E-3</v>
      </c>
      <c r="Q4" s="87"/>
    </row>
    <row r="5" spans="1:18" x14ac:dyDescent="0.3">
      <c r="A5" s="94" t="s">
        <v>28</v>
      </c>
      <c r="B5" s="84" t="s">
        <v>20</v>
      </c>
      <c r="C5" s="91" t="s">
        <v>29</v>
      </c>
      <c r="D5" s="84" t="s">
        <v>22</v>
      </c>
      <c r="E5" s="85">
        <v>41729</v>
      </c>
      <c r="F5" s="106" t="s">
        <v>30</v>
      </c>
      <c r="G5" s="86" t="s">
        <v>31</v>
      </c>
      <c r="H5" s="87">
        <v>4.577510924E-2</v>
      </c>
      <c r="I5" s="88">
        <v>4.159554126E-2</v>
      </c>
      <c r="J5" s="87">
        <v>4.1795679799999999E-3</v>
      </c>
      <c r="K5" s="87">
        <v>3.5523337079999995E-2</v>
      </c>
      <c r="L5" s="89">
        <v>0.24795399999999998</v>
      </c>
      <c r="M5" s="90">
        <v>8.1298446319999995E-2</v>
      </c>
      <c r="N5" s="90">
        <v>0.16665555367999998</v>
      </c>
      <c r="O5" s="90">
        <v>2.1582199999999999E-2</v>
      </c>
      <c r="P5" s="87">
        <v>2.8062347000000005E-4</v>
      </c>
      <c r="Q5" s="87"/>
    </row>
    <row r="6" spans="1:18" x14ac:dyDescent="0.3">
      <c r="A6" s="94" t="s">
        <v>32</v>
      </c>
      <c r="B6" s="84" t="s">
        <v>20</v>
      </c>
      <c r="C6" s="91" t="s">
        <v>33</v>
      </c>
      <c r="D6" s="84" t="s">
        <v>22</v>
      </c>
      <c r="E6" s="85">
        <v>41729</v>
      </c>
      <c r="F6" s="106" t="s">
        <v>30</v>
      </c>
      <c r="G6" s="86" t="s">
        <v>34</v>
      </c>
      <c r="H6" s="87">
        <v>5.7392907600000006E-3</v>
      </c>
      <c r="I6" s="88">
        <v>4.2587834800000002E-3</v>
      </c>
      <c r="J6" s="87">
        <v>1.48050728E-3</v>
      </c>
      <c r="K6" s="87">
        <v>0.14411494244</v>
      </c>
      <c r="L6" s="89">
        <v>0.40233619999999998</v>
      </c>
      <c r="M6" s="90">
        <v>0.14985423319999999</v>
      </c>
      <c r="N6" s="90">
        <v>0.25248196680000001</v>
      </c>
      <c r="O6" s="90">
        <v>4.9686799999999996E-2</v>
      </c>
      <c r="P6" s="87">
        <v>1.8148361E-4</v>
      </c>
      <c r="Q6" s="87"/>
    </row>
    <row r="7" spans="1:18" x14ac:dyDescent="0.3">
      <c r="A7" s="94" t="s">
        <v>35</v>
      </c>
      <c r="B7" s="84" t="s">
        <v>20</v>
      </c>
      <c r="C7" s="91" t="s">
        <v>36</v>
      </c>
      <c r="D7" s="84" t="s">
        <v>22</v>
      </c>
      <c r="E7" s="85">
        <v>41725</v>
      </c>
      <c r="F7" s="106" t="s">
        <v>37</v>
      </c>
      <c r="G7" s="86" t="s">
        <v>38</v>
      </c>
      <c r="H7" s="87">
        <v>5.4233199999999995E-2</v>
      </c>
      <c r="I7" s="88">
        <v>4.9552572299999993E-2</v>
      </c>
      <c r="J7" s="87">
        <v>4.6806277000000004E-3</v>
      </c>
      <c r="K7" s="87">
        <v>6.7367000959999992E-2</v>
      </c>
      <c r="L7" s="89">
        <v>0.3044076</v>
      </c>
      <c r="M7" s="90">
        <v>0.12160020095999999</v>
      </c>
      <c r="N7" s="90">
        <v>0.18280739904000001</v>
      </c>
      <c r="O7" s="90">
        <v>8.9869000000000008E-3</v>
      </c>
      <c r="P7" s="87">
        <v>8.6644999999999986E-3</v>
      </c>
      <c r="Q7" s="87"/>
    </row>
    <row r="8" spans="1:18" x14ac:dyDescent="0.3">
      <c r="A8" s="94" t="s">
        <v>39</v>
      </c>
      <c r="B8" s="84" t="s">
        <v>20</v>
      </c>
      <c r="C8" s="91" t="s">
        <v>40</v>
      </c>
      <c r="D8" s="84" t="s">
        <v>22</v>
      </c>
      <c r="E8" s="85">
        <v>41725</v>
      </c>
      <c r="F8" s="106" t="s">
        <v>37</v>
      </c>
      <c r="G8" s="86" t="s">
        <v>41</v>
      </c>
      <c r="H8" s="87">
        <v>4.3944599999999993E-2</v>
      </c>
      <c r="I8" s="88">
        <v>3.934281483999999E-2</v>
      </c>
      <c r="J8" s="87">
        <v>4.60178516E-3</v>
      </c>
      <c r="K8" s="87">
        <v>5.7198315159999999E-2</v>
      </c>
      <c r="L8" s="89">
        <v>0.32006099999999998</v>
      </c>
      <c r="M8" s="90">
        <v>0.10114291515999999</v>
      </c>
      <c r="N8" s="90">
        <v>0.21891808484</v>
      </c>
      <c r="O8" s="90">
        <v>8.7947000000000008E-3</v>
      </c>
      <c r="P8" s="87">
        <v>8.4501340699999986E-3</v>
      </c>
      <c r="Q8" s="87"/>
    </row>
    <row r="9" spans="1:18" x14ac:dyDescent="0.3">
      <c r="A9" s="94" t="s">
        <v>42</v>
      </c>
      <c r="B9" s="84" t="s">
        <v>20</v>
      </c>
      <c r="C9" s="91" t="s">
        <v>43</v>
      </c>
      <c r="D9" s="84" t="s">
        <v>22</v>
      </c>
      <c r="E9" s="85">
        <v>41731</v>
      </c>
      <c r="F9" s="106" t="s">
        <v>44</v>
      </c>
      <c r="G9" s="86" t="s">
        <v>45</v>
      </c>
      <c r="H9" s="87">
        <v>1.4654161900000002E-2</v>
      </c>
      <c r="I9" s="88">
        <v>1.2945820720000003E-2</v>
      </c>
      <c r="J9" s="87">
        <v>1.7083411799999999E-3</v>
      </c>
      <c r="K9" s="87">
        <v>1.969637628E-2</v>
      </c>
      <c r="L9" s="89">
        <v>0.1202124</v>
      </c>
      <c r="M9" s="90">
        <v>3.4350538180000001E-2</v>
      </c>
      <c r="N9" s="90">
        <v>8.5861861819999996E-2</v>
      </c>
      <c r="O9" s="90">
        <v>2.8095299999999997E-2</v>
      </c>
      <c r="P9" s="87">
        <v>2.0787390999999999E-4</v>
      </c>
      <c r="Q9" s="87"/>
    </row>
    <row r="10" spans="1:18" x14ac:dyDescent="0.3">
      <c r="A10" s="94" t="s">
        <v>46</v>
      </c>
      <c r="B10" s="84" t="s">
        <v>20</v>
      </c>
      <c r="C10" s="91" t="s">
        <v>47</v>
      </c>
      <c r="D10" s="84" t="s">
        <v>22</v>
      </c>
      <c r="E10" s="85">
        <v>41731</v>
      </c>
      <c r="F10" s="106" t="s">
        <v>44</v>
      </c>
      <c r="G10" s="84" t="s">
        <v>48</v>
      </c>
      <c r="H10" s="87">
        <v>1.1237475759999999E-2</v>
      </c>
      <c r="I10" s="88">
        <v>9.6196123799999981E-3</v>
      </c>
      <c r="J10" s="87">
        <v>1.6178633800000002E-3</v>
      </c>
      <c r="K10" s="87">
        <v>2.0863998120000001E-2</v>
      </c>
      <c r="L10" s="89">
        <v>0.12309360000000001</v>
      </c>
      <c r="M10" s="90">
        <v>3.2101473880000002E-2</v>
      </c>
      <c r="N10" s="90">
        <v>9.0992126120000016E-2</v>
      </c>
      <c r="O10" s="90">
        <v>2.6988600000000001E-2</v>
      </c>
      <c r="P10" s="87">
        <v>1.24E-3</v>
      </c>
      <c r="Q10" s="87"/>
    </row>
    <row r="11" spans="1:18" x14ac:dyDescent="0.3">
      <c r="A11" s="94" t="s">
        <v>49</v>
      </c>
      <c r="B11" s="84" t="s">
        <v>20</v>
      </c>
      <c r="C11" s="91" t="s">
        <v>50</v>
      </c>
      <c r="D11" s="84" t="s">
        <v>22</v>
      </c>
      <c r="E11" s="85">
        <v>41731</v>
      </c>
      <c r="F11" s="106" t="s">
        <v>51</v>
      </c>
      <c r="G11" s="86" t="s">
        <v>52</v>
      </c>
      <c r="H11" s="87">
        <v>1.2052314540000001E-2</v>
      </c>
      <c r="I11" s="88">
        <v>1.0645119940000001E-2</v>
      </c>
      <c r="J11" s="87">
        <v>1.4071946000000001E-3</v>
      </c>
      <c r="K11" s="87">
        <v>1.7600665319999997E-2</v>
      </c>
      <c r="L11" s="89">
        <v>0.1140916</v>
      </c>
      <c r="M11" s="90">
        <v>2.9652979859999998E-2</v>
      </c>
      <c r="N11" s="90">
        <v>8.4438620140000004E-2</v>
      </c>
      <c r="O11" s="90">
        <v>2.7875199999999999E-2</v>
      </c>
      <c r="P11" s="87">
        <v>8.0016579999999987E-4</v>
      </c>
      <c r="Q11" s="87"/>
    </row>
    <row r="12" spans="1:18" x14ac:dyDescent="0.3">
      <c r="A12" s="94" t="s">
        <v>53</v>
      </c>
      <c r="B12" s="84" t="s">
        <v>20</v>
      </c>
      <c r="C12" s="91" t="s">
        <v>54</v>
      </c>
      <c r="D12" s="84" t="s">
        <v>22</v>
      </c>
      <c r="E12" s="85">
        <v>41731</v>
      </c>
      <c r="F12" s="106" t="s">
        <v>51</v>
      </c>
      <c r="G12" s="84" t="s">
        <v>55</v>
      </c>
      <c r="H12" s="87">
        <v>1.2586872899999999E-2</v>
      </c>
      <c r="I12" s="88">
        <v>1.0942794659999998E-2</v>
      </c>
      <c r="J12" s="87">
        <v>1.6440782400000001E-3</v>
      </c>
      <c r="K12" s="87">
        <v>1.669260698E-2</v>
      </c>
      <c r="L12" s="89">
        <v>0.13490260000000001</v>
      </c>
      <c r="M12" s="90">
        <v>2.9279479879999997E-2</v>
      </c>
      <c r="N12" s="90">
        <v>0.10562312012000001</v>
      </c>
      <c r="O12" s="90">
        <v>2.57982E-2</v>
      </c>
      <c r="P12" s="87">
        <v>7.1057642000000004E-4</v>
      </c>
      <c r="Q12" s="87"/>
    </row>
    <row r="13" spans="1:18" x14ac:dyDescent="0.3">
      <c r="A13" s="94" t="s">
        <v>56</v>
      </c>
      <c r="B13" s="84" t="s">
        <v>20</v>
      </c>
      <c r="C13" s="91" t="s">
        <v>57</v>
      </c>
      <c r="D13" s="84" t="s">
        <v>22</v>
      </c>
      <c r="E13" s="85">
        <v>41731</v>
      </c>
      <c r="F13" s="106" t="s">
        <v>58</v>
      </c>
      <c r="G13" s="34" t="s">
        <v>59</v>
      </c>
      <c r="H13" s="87">
        <v>2.4825141039999998E-2</v>
      </c>
      <c r="I13" s="88">
        <v>2.2853037199999999E-2</v>
      </c>
      <c r="J13" s="87">
        <v>1.9721038399999999E-3</v>
      </c>
      <c r="K13" s="87">
        <v>6.0317251539999998E-2</v>
      </c>
      <c r="L13" s="89">
        <v>0.16424520000000001</v>
      </c>
      <c r="M13" s="90">
        <v>8.5142392580000004E-2</v>
      </c>
      <c r="N13" s="90">
        <v>7.9102807420000004E-2</v>
      </c>
      <c r="O13" s="90">
        <v>2.44342E-2</v>
      </c>
      <c r="P13" s="87">
        <v>1.21281796E-3</v>
      </c>
      <c r="Q13" s="87"/>
    </row>
    <row r="14" spans="1:18" x14ac:dyDescent="0.3">
      <c r="A14" s="94" t="s">
        <v>60</v>
      </c>
      <c r="B14" s="84" t="s">
        <v>20</v>
      </c>
      <c r="C14" s="91" t="s">
        <v>61</v>
      </c>
      <c r="D14" s="84" t="s">
        <v>22</v>
      </c>
      <c r="E14" s="85">
        <v>41731</v>
      </c>
      <c r="F14" s="106" t="s">
        <v>58</v>
      </c>
      <c r="G14" s="107" t="s">
        <v>62</v>
      </c>
      <c r="H14" s="87">
        <v>1.3696034940000001E-2</v>
      </c>
      <c r="I14" s="88">
        <v>1.1519138960000001E-2</v>
      </c>
      <c r="J14" s="87">
        <v>2.1768959799999999E-3</v>
      </c>
      <c r="K14" s="87">
        <v>5.3127269509999998E-2</v>
      </c>
      <c r="L14" s="89">
        <v>0.14275100000000002</v>
      </c>
      <c r="M14" s="90">
        <v>6.6823304449999996E-2</v>
      </c>
      <c r="N14" s="90">
        <v>7.5927695550000021E-2</v>
      </c>
      <c r="O14" s="90">
        <v>2.8870300000000002E-2</v>
      </c>
      <c r="P14" s="87">
        <v>3.9911459949999997E-3</v>
      </c>
      <c r="Q14" s="87"/>
    </row>
    <row r="15" spans="1:18" x14ac:dyDescent="0.3">
      <c r="A15" s="94" t="s">
        <v>63</v>
      </c>
      <c r="B15" s="84" t="s">
        <v>20</v>
      </c>
      <c r="C15" s="91" t="s">
        <v>64</v>
      </c>
      <c r="D15" s="84" t="s">
        <v>22</v>
      </c>
      <c r="E15" s="85">
        <v>41736</v>
      </c>
      <c r="F15" s="106" t="s">
        <v>65</v>
      </c>
      <c r="G15" s="108" t="s">
        <v>66</v>
      </c>
      <c r="H15" s="87">
        <v>1.106812E-3</v>
      </c>
      <c r="I15" s="88">
        <v>6.0330256000000004E-4</v>
      </c>
      <c r="J15" s="87">
        <v>5.0350943999999994E-4</v>
      </c>
      <c r="K15" s="87">
        <v>2.2307567799999999E-3</v>
      </c>
      <c r="L15" s="89">
        <v>0.31729600000000002</v>
      </c>
      <c r="M15" s="90">
        <v>3.3375687799999999E-3</v>
      </c>
      <c r="N15" s="90">
        <v>0.31395843122</v>
      </c>
      <c r="O15" s="90">
        <v>8.4428500000000004E-2</v>
      </c>
      <c r="P15" s="87">
        <v>3.4124775199999998E-3</v>
      </c>
      <c r="Q15" s="87"/>
    </row>
    <row r="16" spans="1:18" x14ac:dyDescent="0.3">
      <c r="A16" s="94" t="s">
        <v>67</v>
      </c>
      <c r="B16" s="84" t="s">
        <v>20</v>
      </c>
      <c r="C16" s="91" t="s">
        <v>68</v>
      </c>
      <c r="D16" s="84" t="s">
        <v>22</v>
      </c>
      <c r="E16" s="85">
        <v>41736</v>
      </c>
      <c r="F16" s="106" t="s">
        <v>65</v>
      </c>
      <c r="G16" s="108" t="s">
        <v>69</v>
      </c>
      <c r="H16" s="87">
        <v>1.86465412E-3</v>
      </c>
      <c r="I16" s="88">
        <v>1.53701828E-3</v>
      </c>
      <c r="J16" s="87">
        <v>3.2763584000000001E-4</v>
      </c>
      <c r="K16" s="87">
        <v>6.2995637599999998E-3</v>
      </c>
      <c r="L16" s="89">
        <v>0.26825959999999999</v>
      </c>
      <c r="M16" s="90">
        <v>8.1642178799999996E-3</v>
      </c>
      <c r="N16" s="90">
        <v>0.26009538212</v>
      </c>
      <c r="O16" s="90">
        <v>9.5622600000000002E-2</v>
      </c>
      <c r="P16" s="87">
        <v>4.4605310999999998E-3</v>
      </c>
      <c r="Q16" s="87"/>
    </row>
    <row r="17" spans="1:17" x14ac:dyDescent="0.3">
      <c r="A17" s="94" t="s">
        <v>70</v>
      </c>
      <c r="B17" s="84" t="s">
        <v>20</v>
      </c>
      <c r="C17" s="91" t="s">
        <v>71</v>
      </c>
      <c r="D17" s="84" t="s">
        <v>22</v>
      </c>
      <c r="E17" s="85">
        <v>41766</v>
      </c>
      <c r="F17" s="106">
        <v>0.4826388888888889</v>
      </c>
      <c r="G17" s="108" t="s">
        <v>72</v>
      </c>
      <c r="H17" s="87">
        <v>2.4776477599999999E-3</v>
      </c>
      <c r="I17" s="88">
        <v>1.6261722399999999E-3</v>
      </c>
      <c r="J17" s="87">
        <v>8.5147552000000007E-4</v>
      </c>
      <c r="K17" s="87">
        <v>4.3962070599999998E-3</v>
      </c>
      <c r="L17" s="89">
        <v>0.33386220000000005</v>
      </c>
      <c r="M17" s="90">
        <v>6.8738548199999997E-3</v>
      </c>
      <c r="N17" s="90">
        <v>0.32698834518000003</v>
      </c>
      <c r="O17" s="90">
        <v>4.1822100000000008E-2</v>
      </c>
      <c r="P17" s="87">
        <v>2.8261345300000002E-3</v>
      </c>
      <c r="Q17" s="87"/>
    </row>
    <row r="18" spans="1:17" x14ac:dyDescent="0.3">
      <c r="A18" s="94" t="s">
        <v>73</v>
      </c>
      <c r="B18" s="84" t="s">
        <v>20</v>
      </c>
      <c r="C18" s="91" t="s">
        <v>74</v>
      </c>
      <c r="D18" s="84" t="s">
        <v>22</v>
      </c>
      <c r="E18" s="85">
        <v>41766</v>
      </c>
      <c r="F18" s="106">
        <v>0.4826388888888889</v>
      </c>
      <c r="G18" s="108" t="s">
        <v>75</v>
      </c>
      <c r="H18" s="87">
        <v>2.5242000000000003E-3</v>
      </c>
      <c r="I18" s="88">
        <v>1.4739302200000002E-3</v>
      </c>
      <c r="J18" s="87">
        <v>1.0502697800000001E-3</v>
      </c>
      <c r="K18" s="87">
        <v>1.8948507200000003E-2</v>
      </c>
      <c r="L18" s="89">
        <v>0.36890840000000003</v>
      </c>
      <c r="M18" s="90">
        <v>2.1472707200000003E-2</v>
      </c>
      <c r="N18" s="90">
        <v>0.34743569280000003</v>
      </c>
      <c r="O18" s="90">
        <v>4.8043800000000005E-2</v>
      </c>
      <c r="P18" s="87">
        <v>1.80636194E-3</v>
      </c>
      <c r="Q18" s="87"/>
    </row>
    <row r="19" spans="1:17" x14ac:dyDescent="0.3">
      <c r="A19" s="94" t="s">
        <v>76</v>
      </c>
      <c r="B19" s="84" t="s">
        <v>20</v>
      </c>
      <c r="C19" s="91" t="s">
        <v>77</v>
      </c>
      <c r="D19" s="84" t="s">
        <v>22</v>
      </c>
      <c r="E19" s="85">
        <v>41766</v>
      </c>
      <c r="F19" s="106">
        <v>0.4381944444444445</v>
      </c>
      <c r="G19" s="108" t="s">
        <v>78</v>
      </c>
      <c r="H19" s="87">
        <v>5.7147999999999999E-3</v>
      </c>
      <c r="I19" s="88">
        <v>5.0978145399999996E-3</v>
      </c>
      <c r="J19" s="87">
        <v>6.1698546000000002E-4</v>
      </c>
      <c r="K19" s="87">
        <v>8.6345094499999997E-2</v>
      </c>
      <c r="L19" s="89">
        <v>0.49771400000000005</v>
      </c>
      <c r="M19" s="90">
        <v>9.2059894500000003E-2</v>
      </c>
      <c r="N19" s="90">
        <v>0.40565410550000003</v>
      </c>
      <c r="O19" s="90">
        <v>6.4836500000000019E-2</v>
      </c>
      <c r="P19" s="87">
        <v>1.3298714800000001E-3</v>
      </c>
      <c r="Q19" s="87"/>
    </row>
    <row r="20" spans="1:17" x14ac:dyDescent="0.3">
      <c r="A20" s="94" t="s">
        <v>79</v>
      </c>
      <c r="B20" s="84" t="s">
        <v>20</v>
      </c>
      <c r="C20" s="91" t="s">
        <v>80</v>
      </c>
      <c r="D20" s="84" t="s">
        <v>22</v>
      </c>
      <c r="E20" s="85">
        <v>41766</v>
      </c>
      <c r="F20" s="106">
        <v>0.4381944444444445</v>
      </c>
      <c r="G20" s="108" t="s">
        <v>81</v>
      </c>
      <c r="H20" s="87">
        <v>1.5394175999999999E-3</v>
      </c>
      <c r="I20" s="88">
        <v>1.0949282400000001E-3</v>
      </c>
      <c r="J20" s="87">
        <v>4.4448935999999992E-4</v>
      </c>
      <c r="K20" s="87">
        <v>0.11240187336000002</v>
      </c>
      <c r="L20" s="89">
        <v>0.58368240000000005</v>
      </c>
      <c r="M20" s="90">
        <v>0.11394129096000001</v>
      </c>
      <c r="N20" s="90">
        <v>0.46974110904000005</v>
      </c>
      <c r="O20" s="90">
        <v>7.5680300000000006E-2</v>
      </c>
      <c r="P20" s="87">
        <v>2.4318083300000001E-3</v>
      </c>
      <c r="Q20" s="87"/>
    </row>
    <row r="21" spans="1:17" x14ac:dyDescent="0.3">
      <c r="A21" s="94" t="s">
        <v>82</v>
      </c>
      <c r="B21" s="84" t="s">
        <v>20</v>
      </c>
      <c r="C21" s="91" t="s">
        <v>83</v>
      </c>
      <c r="D21" s="84" t="s">
        <v>22</v>
      </c>
      <c r="E21" s="85">
        <v>41766</v>
      </c>
      <c r="F21" s="106">
        <v>0.52916666666666667</v>
      </c>
      <c r="G21" s="108" t="s">
        <v>84</v>
      </c>
      <c r="H21" s="87">
        <v>9.6122588799999985E-3</v>
      </c>
      <c r="I21" s="88">
        <v>7.8662611999999986E-3</v>
      </c>
      <c r="J21" s="87">
        <v>1.7459976799999999E-3</v>
      </c>
      <c r="K21" s="87">
        <v>3.048093818E-2</v>
      </c>
      <c r="L21" s="89">
        <v>0.30825060000000004</v>
      </c>
      <c r="M21" s="90">
        <v>4.0093197060000002E-2</v>
      </c>
      <c r="N21" s="90">
        <v>0.26815740294000001</v>
      </c>
      <c r="O21" s="90">
        <v>1.7611100000000001E-2</v>
      </c>
      <c r="P21" s="87">
        <v>2.3435938000000001E-4</v>
      </c>
      <c r="Q21" s="87"/>
    </row>
    <row r="22" spans="1:17" x14ac:dyDescent="0.3">
      <c r="A22" s="94" t="s">
        <v>85</v>
      </c>
      <c r="B22" s="84" t="s">
        <v>20</v>
      </c>
      <c r="C22" s="91" t="s">
        <v>86</v>
      </c>
      <c r="D22" s="84" t="s">
        <v>22</v>
      </c>
      <c r="E22" s="85">
        <v>41766</v>
      </c>
      <c r="F22" s="106">
        <v>0.52916666666666667</v>
      </c>
      <c r="G22" s="108" t="s">
        <v>87</v>
      </c>
      <c r="H22" s="87">
        <v>1.03558E-2</v>
      </c>
      <c r="I22" s="88">
        <v>8.6997499399999994E-3</v>
      </c>
      <c r="J22" s="87">
        <v>1.65605006E-3</v>
      </c>
      <c r="K22" s="87">
        <v>2.4276647779999997E-2</v>
      </c>
      <c r="L22" s="89">
        <v>0.31139639999999996</v>
      </c>
      <c r="M22" s="90">
        <v>3.4632447779999999E-2</v>
      </c>
      <c r="N22" s="90">
        <v>0.27676395221999994</v>
      </c>
      <c r="O22" s="90">
        <v>1.8308600000000001E-2</v>
      </c>
      <c r="P22" s="87">
        <v>9.6763710000000007E-4</v>
      </c>
      <c r="Q22" s="87"/>
    </row>
    <row r="23" spans="1:17" x14ac:dyDescent="0.3">
      <c r="A23" s="94" t="s">
        <v>88</v>
      </c>
      <c r="B23" s="84" t="s">
        <v>20</v>
      </c>
      <c r="C23" s="91" t="s">
        <v>89</v>
      </c>
      <c r="D23" s="84" t="s">
        <v>22</v>
      </c>
      <c r="E23" s="85">
        <v>41766</v>
      </c>
      <c r="F23" s="106">
        <v>0.55347222222222225</v>
      </c>
      <c r="G23" s="108" t="s">
        <v>90</v>
      </c>
      <c r="H23" s="87">
        <v>9.6806616200000011E-3</v>
      </c>
      <c r="I23" s="88">
        <v>7.850636640000002E-3</v>
      </c>
      <c r="J23" s="87">
        <v>1.83002498E-3</v>
      </c>
      <c r="K23" s="87">
        <v>2.88902103E-2</v>
      </c>
      <c r="L23" s="89">
        <v>0.2777712</v>
      </c>
      <c r="M23" s="90">
        <v>3.8570871919999999E-2</v>
      </c>
      <c r="N23" s="90">
        <v>0.23920032808</v>
      </c>
      <c r="O23" s="90">
        <v>1.984E-2</v>
      </c>
      <c r="P23" s="87">
        <v>1.8813317199999999E-3</v>
      </c>
      <c r="Q23" s="87"/>
    </row>
    <row r="24" spans="1:17" x14ac:dyDescent="0.3">
      <c r="A24" s="94" t="s">
        <v>91</v>
      </c>
      <c r="B24" s="84" t="s">
        <v>20</v>
      </c>
      <c r="C24" s="91" t="s">
        <v>92</v>
      </c>
      <c r="D24" s="84" t="s">
        <v>22</v>
      </c>
      <c r="E24" s="85">
        <v>41766</v>
      </c>
      <c r="F24" s="106">
        <v>0.55347222222222225</v>
      </c>
      <c r="G24" s="108" t="s">
        <v>93</v>
      </c>
      <c r="H24" s="87">
        <v>8.6742097400000009E-3</v>
      </c>
      <c r="I24" s="88">
        <v>6.6034288600000015E-3</v>
      </c>
      <c r="J24" s="87">
        <v>2.0707808799999999E-3</v>
      </c>
      <c r="K24" s="87">
        <v>2.68491475E-2</v>
      </c>
      <c r="L24" s="89">
        <v>0.32008199999999998</v>
      </c>
      <c r="M24" s="90">
        <v>3.5523357239999998E-2</v>
      </c>
      <c r="N24" s="90">
        <v>0.28455864275999998</v>
      </c>
      <c r="O24" s="90">
        <v>2.0050800000000004E-2</v>
      </c>
      <c r="P24" s="87">
        <v>1.0037052899999998E-3</v>
      </c>
      <c r="Q24" s="87"/>
    </row>
    <row r="25" spans="1:17" x14ac:dyDescent="0.3">
      <c r="A25" s="94" t="s">
        <v>94</v>
      </c>
      <c r="B25" s="84" t="s">
        <v>20</v>
      </c>
      <c r="C25" s="91" t="s">
        <v>95</v>
      </c>
      <c r="D25" s="84" t="s">
        <v>22</v>
      </c>
      <c r="E25" s="85">
        <v>41766</v>
      </c>
      <c r="F25" s="106">
        <v>0.47916666666666669</v>
      </c>
      <c r="G25" s="108" t="s">
        <v>96</v>
      </c>
      <c r="H25" s="87">
        <v>2.132897424E-2</v>
      </c>
      <c r="I25" s="88">
        <v>1.8577089719999999E-2</v>
      </c>
      <c r="J25" s="87">
        <v>2.7518845200000001E-3</v>
      </c>
      <c r="K25" s="87">
        <v>1.5681780100000001E-2</v>
      </c>
      <c r="L25" s="89">
        <v>0.25148619999999999</v>
      </c>
      <c r="M25" s="90">
        <v>3.701075434E-2</v>
      </c>
      <c r="N25" s="90">
        <v>0.21447544565999999</v>
      </c>
      <c r="O25" s="90">
        <v>1.9979499999999997E-2</v>
      </c>
      <c r="P25" s="87">
        <v>1.9921024699999998E-3</v>
      </c>
      <c r="Q25" s="87"/>
    </row>
    <row r="26" spans="1:17" x14ac:dyDescent="0.3">
      <c r="A26" s="94" t="s">
        <v>97</v>
      </c>
      <c r="B26" s="84" t="s">
        <v>20</v>
      </c>
      <c r="C26" s="91" t="s">
        <v>98</v>
      </c>
      <c r="D26" s="84" t="s">
        <v>22</v>
      </c>
      <c r="E26" s="85">
        <v>41766</v>
      </c>
      <c r="F26" s="106">
        <v>0.47916666666666669</v>
      </c>
      <c r="G26" s="108" t="s">
        <v>99</v>
      </c>
      <c r="H26" s="87">
        <v>2.2005200000000003E-2</v>
      </c>
      <c r="I26" s="88">
        <v>1.8521456870000001E-2</v>
      </c>
      <c r="J26" s="87">
        <v>3.48374313E-3</v>
      </c>
      <c r="K26" s="87">
        <v>1.1231309530000001E-2</v>
      </c>
      <c r="L26" s="89">
        <v>0.2460948</v>
      </c>
      <c r="M26" s="90">
        <v>3.323650953E-2</v>
      </c>
      <c r="N26" s="90">
        <v>0.21285829046999999</v>
      </c>
      <c r="O26" s="90">
        <v>1.8065249999999998E-2</v>
      </c>
      <c r="P26" s="87">
        <v>1.1299396150000001E-3</v>
      </c>
      <c r="Q26" s="87"/>
    </row>
    <row r="27" spans="1:17" x14ac:dyDescent="0.3">
      <c r="A27" s="94" t="s">
        <v>100</v>
      </c>
      <c r="B27" s="84" t="s">
        <v>20</v>
      </c>
      <c r="C27" s="91" t="s">
        <v>101</v>
      </c>
      <c r="D27" s="84" t="s">
        <v>22</v>
      </c>
      <c r="E27" s="85">
        <v>41766</v>
      </c>
      <c r="F27" s="106">
        <v>0.44097222222222227</v>
      </c>
      <c r="G27" s="108" t="s">
        <v>102</v>
      </c>
      <c r="H27" s="87">
        <v>1.13302E-2</v>
      </c>
      <c r="I27" s="88">
        <v>1.007403166E-2</v>
      </c>
      <c r="J27" s="87">
        <v>1.2561683400000002E-3</v>
      </c>
      <c r="K27" s="87">
        <v>3.0115272459999998E-2</v>
      </c>
      <c r="L27" s="89">
        <v>0.28952839999999996</v>
      </c>
      <c r="M27" s="90">
        <v>4.144547246E-2</v>
      </c>
      <c r="N27" s="90">
        <v>0.24808292753999997</v>
      </c>
      <c r="O27" s="90">
        <v>2.3591000000000001E-2</v>
      </c>
      <c r="P27" s="87">
        <v>2.4763004600000002E-3</v>
      </c>
      <c r="Q27" s="87"/>
    </row>
    <row r="28" spans="1:17" x14ac:dyDescent="0.3">
      <c r="A28" s="94" t="s">
        <v>103</v>
      </c>
      <c r="B28" s="84" t="s">
        <v>20</v>
      </c>
      <c r="C28" s="91" t="s">
        <v>104</v>
      </c>
      <c r="D28" s="84" t="s">
        <v>22</v>
      </c>
      <c r="E28" s="85">
        <v>41766</v>
      </c>
      <c r="F28" s="106">
        <v>0.44097222222222227</v>
      </c>
      <c r="G28" s="108" t="s">
        <v>105</v>
      </c>
      <c r="H28" s="87">
        <v>1.169631736E-2</v>
      </c>
      <c r="I28" s="88">
        <v>9.8941154200000003E-3</v>
      </c>
      <c r="J28" s="87">
        <v>1.80220194E-3</v>
      </c>
      <c r="K28" s="87">
        <v>2.4175631760000003E-2</v>
      </c>
      <c r="L28" s="89">
        <v>0.26234460000000004</v>
      </c>
      <c r="M28" s="90">
        <v>3.5871949120000003E-2</v>
      </c>
      <c r="N28" s="90">
        <v>0.22647265088000004</v>
      </c>
      <c r="O28" s="90">
        <v>2.6170199999999998E-2</v>
      </c>
      <c r="P28" s="87">
        <v>4.0455235599999992E-3</v>
      </c>
      <c r="Q28" s="87"/>
    </row>
    <row r="29" spans="1:17" x14ac:dyDescent="0.3">
      <c r="A29" s="94" t="s">
        <v>106</v>
      </c>
      <c r="B29" s="84" t="s">
        <v>20</v>
      </c>
      <c r="C29" s="91" t="s">
        <v>107</v>
      </c>
      <c r="D29" s="84" t="s">
        <v>22</v>
      </c>
      <c r="E29" s="85">
        <v>41766</v>
      </c>
      <c r="F29" s="106">
        <v>0.58124999999999993</v>
      </c>
      <c r="G29" s="108" t="s">
        <v>108</v>
      </c>
      <c r="H29" s="87">
        <v>1.196314784E-2</v>
      </c>
      <c r="I29" s="88">
        <v>9.5927776000000013E-3</v>
      </c>
      <c r="J29" s="87">
        <v>2.3703702399999996E-3</v>
      </c>
      <c r="K29" s="87">
        <v>7.2758490139999993E-2</v>
      </c>
      <c r="L29" s="89">
        <v>0.38426079999999996</v>
      </c>
      <c r="M29" s="90">
        <v>8.4721637979999986E-2</v>
      </c>
      <c r="N29" s="90">
        <v>0.29953916201999997</v>
      </c>
      <c r="O29" s="90">
        <v>2.5903600000000002E-2</v>
      </c>
      <c r="P29" s="87">
        <v>1.6527984800000001E-3</v>
      </c>
      <c r="Q29" s="87"/>
    </row>
    <row r="30" spans="1:17" x14ac:dyDescent="0.3">
      <c r="A30" s="94" t="s">
        <v>109</v>
      </c>
      <c r="B30" s="84" t="s">
        <v>20</v>
      </c>
      <c r="C30" s="91" t="s">
        <v>110</v>
      </c>
      <c r="D30" s="84" t="s">
        <v>22</v>
      </c>
      <c r="E30" s="85">
        <v>41766</v>
      </c>
      <c r="F30" s="106">
        <v>0.58124999999999993</v>
      </c>
      <c r="G30" s="108" t="s">
        <v>111</v>
      </c>
      <c r="H30" s="87">
        <v>1.4004858280000001E-2</v>
      </c>
      <c r="I30" s="88">
        <v>1.0906490840000001E-2</v>
      </c>
      <c r="J30" s="87">
        <v>3.0983674400000003E-3</v>
      </c>
      <c r="K30" s="87">
        <v>6.4483453999999996E-2</v>
      </c>
      <c r="L30" s="89">
        <v>0.43720459999999994</v>
      </c>
      <c r="M30" s="90">
        <v>7.848831228E-2</v>
      </c>
      <c r="N30" s="90">
        <v>0.35871628771999997</v>
      </c>
      <c r="O30" s="90">
        <v>2.57176E-2</v>
      </c>
      <c r="P30" s="87">
        <v>2.7049301100000003E-3</v>
      </c>
      <c r="Q30" s="87"/>
    </row>
    <row r="31" spans="1:17" x14ac:dyDescent="0.3">
      <c r="A31" s="94" t="s">
        <v>112</v>
      </c>
      <c r="B31" s="84" t="s">
        <v>20</v>
      </c>
      <c r="C31" s="91" t="s">
        <v>113</v>
      </c>
      <c r="D31" s="84" t="s">
        <v>22</v>
      </c>
      <c r="E31" s="85">
        <v>41766</v>
      </c>
      <c r="F31" s="106">
        <v>0.65972222222222221</v>
      </c>
      <c r="G31" s="108" t="s">
        <v>114</v>
      </c>
      <c r="H31" s="87">
        <v>7.7142865799999993E-3</v>
      </c>
      <c r="I31" s="88">
        <v>5.3885941199999995E-3</v>
      </c>
      <c r="J31" s="87">
        <v>2.3256924599999998E-3</v>
      </c>
      <c r="K31" s="87">
        <v>1.986696894E-2</v>
      </c>
      <c r="L31" s="89">
        <v>0.28780640000000002</v>
      </c>
      <c r="M31" s="90">
        <v>2.758125552E-2</v>
      </c>
      <c r="N31" s="90">
        <v>0.26022514448</v>
      </c>
      <c r="O31" s="90">
        <v>3.6998499999999997E-2</v>
      </c>
      <c r="P31" s="87">
        <v>3.53885491E-3</v>
      </c>
      <c r="Q31" s="87"/>
    </row>
    <row r="32" spans="1:17" x14ac:dyDescent="0.3">
      <c r="A32" s="94" t="s">
        <v>115</v>
      </c>
      <c r="B32" s="84" t="s">
        <v>20</v>
      </c>
      <c r="C32" s="91" t="s">
        <v>116</v>
      </c>
      <c r="D32" s="84" t="s">
        <v>22</v>
      </c>
      <c r="E32" s="85">
        <v>41766</v>
      </c>
      <c r="F32" s="106">
        <v>0.65972222222222221</v>
      </c>
      <c r="G32" s="108" t="s">
        <v>117</v>
      </c>
      <c r="H32" s="87">
        <v>4.0323781400000008E-3</v>
      </c>
      <c r="I32" s="88">
        <v>2.4084160800000006E-3</v>
      </c>
      <c r="J32" s="87">
        <v>1.62396206E-3</v>
      </c>
      <c r="K32" s="87">
        <v>5.4285245000000003E-3</v>
      </c>
      <c r="L32" s="89">
        <v>0.36007159999999999</v>
      </c>
      <c r="M32" s="90">
        <v>9.4609026400000011E-3</v>
      </c>
      <c r="N32" s="90">
        <v>0.35061069736</v>
      </c>
      <c r="O32" s="90">
        <v>3.5801900000000005E-2</v>
      </c>
      <c r="P32" s="87">
        <v>2.37661531E-3</v>
      </c>
      <c r="Q32" s="87"/>
    </row>
    <row r="33" spans="1:17" x14ac:dyDescent="0.3">
      <c r="A33" s="94" t="s">
        <v>118</v>
      </c>
      <c r="B33" s="84" t="s">
        <v>20</v>
      </c>
      <c r="C33" s="91" t="s">
        <v>119</v>
      </c>
      <c r="D33" s="84" t="s">
        <v>22</v>
      </c>
      <c r="E33" s="85">
        <v>41766</v>
      </c>
      <c r="F33" s="106">
        <v>0.6972222222222223</v>
      </c>
      <c r="G33" s="108" t="s">
        <v>120</v>
      </c>
      <c r="H33" s="87">
        <v>7.9619285200000015E-3</v>
      </c>
      <c r="I33" s="88">
        <v>6.5938469800000017E-3</v>
      </c>
      <c r="J33" s="87">
        <v>1.36808154E-3</v>
      </c>
      <c r="K33" s="87">
        <v>3.404607724E-2</v>
      </c>
      <c r="L33" s="89">
        <v>0.38740520000000006</v>
      </c>
      <c r="M33" s="90">
        <v>4.2008005760000001E-2</v>
      </c>
      <c r="N33" s="90">
        <v>0.34539719424000004</v>
      </c>
      <c r="O33" s="90">
        <v>4.02473E-2</v>
      </c>
      <c r="P33" s="87">
        <v>2.0241728999999997E-3</v>
      </c>
      <c r="Q33" s="87"/>
    </row>
    <row r="34" spans="1:17" x14ac:dyDescent="0.3">
      <c r="A34" s="94" t="s">
        <v>121</v>
      </c>
      <c r="B34" s="84" t="s">
        <v>20</v>
      </c>
      <c r="C34" s="91" t="s">
        <v>122</v>
      </c>
      <c r="D34" s="84" t="s">
        <v>22</v>
      </c>
      <c r="E34" s="85">
        <v>41766</v>
      </c>
      <c r="F34" s="106">
        <v>0.6972222222222223</v>
      </c>
      <c r="G34" s="108" t="s">
        <v>123</v>
      </c>
      <c r="H34" s="87">
        <v>6.9725987800000003E-3</v>
      </c>
      <c r="I34" s="88">
        <v>5.6326278400000004E-3</v>
      </c>
      <c r="J34" s="87">
        <v>1.3399709400000002E-3</v>
      </c>
      <c r="K34" s="87">
        <v>2.5933997179999998E-2</v>
      </c>
      <c r="L34" s="89">
        <v>0.36022140000000002</v>
      </c>
      <c r="M34" s="90">
        <v>3.290659596E-2</v>
      </c>
      <c r="N34" s="90">
        <v>0.32731480404000002</v>
      </c>
      <c r="O34" s="90">
        <v>3.77363E-2</v>
      </c>
      <c r="P34" s="87">
        <v>2.2357730099999999E-3</v>
      </c>
      <c r="Q34" s="87"/>
    </row>
    <row r="35" spans="1:17" x14ac:dyDescent="0.3">
      <c r="A35" s="94" t="s">
        <v>124</v>
      </c>
      <c r="B35" s="84" t="s">
        <v>20</v>
      </c>
      <c r="C35" s="91" t="s">
        <v>125</v>
      </c>
      <c r="D35" s="84" t="s">
        <v>22</v>
      </c>
      <c r="E35" s="85">
        <v>41766</v>
      </c>
      <c r="F35" s="106">
        <v>0.71319444444444446</v>
      </c>
      <c r="G35" s="108" t="s">
        <v>126</v>
      </c>
      <c r="H35" s="87">
        <v>8.7666385799999996E-3</v>
      </c>
      <c r="I35" s="88">
        <v>7.1526951999999998E-3</v>
      </c>
      <c r="J35" s="87">
        <v>1.6139433800000001E-3</v>
      </c>
      <c r="K35" s="87">
        <v>5.2096127299999996E-2</v>
      </c>
      <c r="L35" s="89">
        <v>0.47262599999999999</v>
      </c>
      <c r="M35" s="90">
        <v>6.0862765879999996E-2</v>
      </c>
      <c r="N35" s="90">
        <v>0.41176323411999999</v>
      </c>
      <c r="O35" s="90">
        <v>4.4686500000000004E-2</v>
      </c>
      <c r="P35" s="87">
        <v>2.3755247300000001E-3</v>
      </c>
      <c r="Q35" s="87"/>
    </row>
    <row r="36" spans="1:17" x14ac:dyDescent="0.3">
      <c r="A36" s="94" t="s">
        <v>127</v>
      </c>
      <c r="B36" s="84" t="s">
        <v>20</v>
      </c>
      <c r="C36" s="91" t="s">
        <v>128</v>
      </c>
      <c r="D36" s="84" t="s">
        <v>22</v>
      </c>
      <c r="E36" s="85">
        <v>41766</v>
      </c>
      <c r="F36" s="106">
        <v>0.71319444444444446</v>
      </c>
      <c r="G36" s="108" t="s">
        <v>129</v>
      </c>
      <c r="H36" s="87">
        <v>1.1012652349999999E-2</v>
      </c>
      <c r="I36" s="88">
        <v>9.1265668899999999E-3</v>
      </c>
      <c r="J36" s="87">
        <v>1.8860854599999999E-3</v>
      </c>
      <c r="K36" s="87">
        <v>6.195127953E-2</v>
      </c>
      <c r="L36" s="89">
        <v>0.4297916</v>
      </c>
      <c r="M36" s="90">
        <v>7.2963931879999999E-2</v>
      </c>
      <c r="N36" s="90">
        <v>0.35682766812</v>
      </c>
      <c r="O36" s="90">
        <v>4.3446499999999999E-2</v>
      </c>
      <c r="P36" s="87">
        <v>3.0308768199999998E-3</v>
      </c>
      <c r="Q36" s="87"/>
    </row>
    <row r="37" spans="1:17" x14ac:dyDescent="0.3">
      <c r="A37" s="94" t="s">
        <v>130</v>
      </c>
      <c r="B37" s="84" t="s">
        <v>20</v>
      </c>
      <c r="C37" s="91" t="s">
        <v>131</v>
      </c>
      <c r="D37" s="84" t="s">
        <v>22</v>
      </c>
      <c r="E37" s="85">
        <v>41766</v>
      </c>
      <c r="F37" s="106">
        <v>0.75624999999999998</v>
      </c>
      <c r="G37" s="108" t="s">
        <v>132</v>
      </c>
      <c r="H37" s="87">
        <v>4.3659849799999994E-3</v>
      </c>
      <c r="I37" s="88">
        <v>3.3893472199999991E-3</v>
      </c>
      <c r="J37" s="87">
        <v>9.7663776000000003E-4</v>
      </c>
      <c r="K37" s="87">
        <v>2.1335999999999997E-2</v>
      </c>
      <c r="L37" s="89">
        <v>0.37092999999999998</v>
      </c>
      <c r="M37" s="90">
        <v>2.5701984979999995E-2</v>
      </c>
      <c r="N37" s="90">
        <v>0.34522801502</v>
      </c>
      <c r="O37" s="90">
        <v>3.6642000000000001E-2</v>
      </c>
      <c r="P37" s="87">
        <v>1.8491614700000001E-3</v>
      </c>
      <c r="Q37" s="87"/>
    </row>
    <row r="38" spans="1:17" x14ac:dyDescent="0.3">
      <c r="A38" s="94" t="s">
        <v>133</v>
      </c>
      <c r="B38" s="84" t="s">
        <v>20</v>
      </c>
      <c r="C38" s="91" t="s">
        <v>134</v>
      </c>
      <c r="D38" s="84" t="s">
        <v>22</v>
      </c>
      <c r="E38" s="85">
        <v>41766</v>
      </c>
      <c r="F38" s="106">
        <v>0.75624999999999998</v>
      </c>
      <c r="G38" s="108" t="s">
        <v>135</v>
      </c>
      <c r="H38" s="87">
        <v>4.4924237399999994E-3</v>
      </c>
      <c r="I38" s="88">
        <v>3.8003961799999994E-3</v>
      </c>
      <c r="J38" s="87">
        <v>6.9202755999999994E-4</v>
      </c>
      <c r="K38" s="87">
        <v>2.2702400000000001E-2</v>
      </c>
      <c r="L38" s="89">
        <v>0.31558940000000002</v>
      </c>
      <c r="M38" s="90">
        <v>2.7194823739999999E-2</v>
      </c>
      <c r="N38" s="90">
        <v>0.28839457626000004</v>
      </c>
      <c r="O38" s="90">
        <v>3.3656699999999998E-2</v>
      </c>
      <c r="P38" s="87">
        <v>1.6974149200000002E-3</v>
      </c>
      <c r="Q38" s="87"/>
    </row>
    <row r="39" spans="1:17" x14ac:dyDescent="0.3">
      <c r="A39" s="94" t="s">
        <v>136</v>
      </c>
      <c r="B39" s="84" t="s">
        <v>20</v>
      </c>
      <c r="C39" s="91" t="s">
        <v>137</v>
      </c>
      <c r="D39" s="84" t="s">
        <v>22</v>
      </c>
      <c r="E39" s="85">
        <v>41768</v>
      </c>
      <c r="F39" s="106">
        <v>0.62430555555555556</v>
      </c>
      <c r="G39" s="108" t="s">
        <v>138</v>
      </c>
      <c r="H39" s="87">
        <v>6.8613523999999995E-3</v>
      </c>
      <c r="I39" s="88">
        <v>4.8892358199999998E-3</v>
      </c>
      <c r="J39" s="87">
        <v>1.9721165799999997E-3</v>
      </c>
      <c r="K39" s="87">
        <v>1.71416E-2</v>
      </c>
      <c r="L39" s="89">
        <v>0.2167396</v>
      </c>
      <c r="M39" s="90">
        <v>2.4002952399999999E-2</v>
      </c>
      <c r="N39" s="90">
        <v>0.19273664760000001</v>
      </c>
      <c r="O39" s="90">
        <v>1.0261000000000001E-2</v>
      </c>
      <c r="P39" s="87">
        <v>1.8392086100000001E-3</v>
      </c>
      <c r="Q39" s="87"/>
    </row>
    <row r="40" spans="1:17" x14ac:dyDescent="0.3">
      <c r="A40" s="94" t="s">
        <v>139</v>
      </c>
      <c r="B40" s="84" t="s">
        <v>20</v>
      </c>
      <c r="C40" s="91" t="s">
        <v>140</v>
      </c>
      <c r="D40" s="84" t="s">
        <v>22</v>
      </c>
      <c r="E40" s="85">
        <v>41768</v>
      </c>
      <c r="F40" s="106">
        <v>0.62430555555555556</v>
      </c>
      <c r="G40" s="108" t="s">
        <v>141</v>
      </c>
      <c r="H40" s="87">
        <v>7.5600544600000008E-3</v>
      </c>
      <c r="I40" s="88">
        <v>5.2848128200000009E-3</v>
      </c>
      <c r="J40" s="87">
        <v>2.2752416399999999E-3</v>
      </c>
      <c r="K40" s="87">
        <v>1.8752999999999999E-2</v>
      </c>
      <c r="L40" s="89">
        <v>0.19906599999999999</v>
      </c>
      <c r="M40" s="90">
        <v>2.6313054459999999E-2</v>
      </c>
      <c r="N40" s="90">
        <v>0.17275294553999998</v>
      </c>
      <c r="O40" s="90">
        <v>1.05865E-2</v>
      </c>
      <c r="P40" s="87">
        <v>1.9541882300000003E-3</v>
      </c>
      <c r="Q40" s="87"/>
    </row>
    <row r="41" spans="1:17" x14ac:dyDescent="0.3">
      <c r="A41" s="94" t="s">
        <v>142</v>
      </c>
      <c r="B41" s="84" t="s">
        <v>20</v>
      </c>
      <c r="C41" s="91" t="s">
        <v>143</v>
      </c>
      <c r="D41" s="84" t="s">
        <v>22</v>
      </c>
      <c r="E41" s="85">
        <v>41768</v>
      </c>
      <c r="F41" s="106">
        <v>0.63611111111111118</v>
      </c>
      <c r="G41" s="108" t="s">
        <v>144</v>
      </c>
      <c r="H41" s="87">
        <v>7.8595334999999999E-3</v>
      </c>
      <c r="I41" s="88">
        <v>6.1166925399999995E-3</v>
      </c>
      <c r="J41" s="87">
        <v>1.7428409599999999E-3</v>
      </c>
      <c r="K41" s="87">
        <v>1.62302E-2</v>
      </c>
      <c r="L41" s="89">
        <v>0.19101599999999999</v>
      </c>
      <c r="M41" s="90">
        <v>2.4089733500000002E-2</v>
      </c>
      <c r="N41" s="90">
        <v>0.16692626649999998</v>
      </c>
      <c r="O41" s="90">
        <v>1.0620599999999999E-2</v>
      </c>
      <c r="P41" s="87">
        <v>2.9205440999999997E-4</v>
      </c>
      <c r="Q41" s="87"/>
    </row>
    <row r="42" spans="1:17" x14ac:dyDescent="0.3">
      <c r="A42" s="94" t="s">
        <v>145</v>
      </c>
      <c r="B42" s="84" t="s">
        <v>20</v>
      </c>
      <c r="C42" s="91" t="s">
        <v>146</v>
      </c>
      <c r="D42" s="84" t="s">
        <v>22</v>
      </c>
      <c r="E42" s="85">
        <v>41768</v>
      </c>
      <c r="F42" s="106">
        <v>0.63611111111111118</v>
      </c>
      <c r="G42" s="108" t="s">
        <v>147</v>
      </c>
      <c r="H42" s="87">
        <v>7.0915942999999993E-3</v>
      </c>
      <c r="I42" s="88">
        <v>5.3168936799999986E-3</v>
      </c>
      <c r="J42" s="87">
        <v>1.7747006200000003E-3</v>
      </c>
      <c r="K42" s="87">
        <v>2.1317799999999998E-2</v>
      </c>
      <c r="L42" s="89">
        <v>0.17850980000000002</v>
      </c>
      <c r="M42" s="90">
        <v>2.8409394299999995E-2</v>
      </c>
      <c r="N42" s="90">
        <v>0.15010040570000002</v>
      </c>
      <c r="O42" s="90">
        <v>1.06547E-2</v>
      </c>
      <c r="P42" s="87">
        <v>1.3287393599999999E-3</v>
      </c>
      <c r="Q42" s="87"/>
    </row>
    <row r="43" spans="1:17" x14ac:dyDescent="0.3">
      <c r="A43" s="94" t="s">
        <v>148</v>
      </c>
      <c r="B43" s="84" t="s">
        <v>20</v>
      </c>
      <c r="C43" s="91" t="s">
        <v>149</v>
      </c>
      <c r="D43" s="84" t="s">
        <v>22</v>
      </c>
      <c r="E43" s="85">
        <v>41768</v>
      </c>
      <c r="F43" s="106">
        <v>0.59444444444444444</v>
      </c>
      <c r="G43" s="108" t="s">
        <v>150</v>
      </c>
      <c r="H43" s="87">
        <v>7.5937080800000008E-3</v>
      </c>
      <c r="I43" s="88">
        <v>5.1398487000000014E-3</v>
      </c>
      <c r="J43" s="87">
        <v>2.4538593799999999E-3</v>
      </c>
      <c r="K43" s="87">
        <v>1.5971199999999998E-2</v>
      </c>
      <c r="L43" s="89">
        <v>0.2029608</v>
      </c>
      <c r="M43" s="90">
        <v>2.3564908079999999E-2</v>
      </c>
      <c r="N43" s="90">
        <v>0.17939589191999999</v>
      </c>
      <c r="O43" s="90">
        <v>1.1144499999999998E-2</v>
      </c>
      <c r="P43" s="87">
        <v>1.2288493E-4</v>
      </c>
      <c r="Q43" s="87"/>
    </row>
    <row r="44" spans="1:17" x14ac:dyDescent="0.3">
      <c r="A44" s="94" t="s">
        <v>151</v>
      </c>
      <c r="B44" s="84" t="s">
        <v>20</v>
      </c>
      <c r="C44" s="91" t="s">
        <v>152</v>
      </c>
      <c r="D44" s="84" t="s">
        <v>22</v>
      </c>
      <c r="E44" s="85">
        <v>41768</v>
      </c>
      <c r="F44" s="106">
        <v>0.59444444444444444</v>
      </c>
      <c r="G44" s="108" t="s">
        <v>153</v>
      </c>
      <c r="H44" s="87">
        <v>6.89874206E-3</v>
      </c>
      <c r="I44" s="88">
        <v>4.7252160199999999E-3</v>
      </c>
      <c r="J44" s="87">
        <v>2.1735260400000001E-3</v>
      </c>
      <c r="K44" s="87">
        <v>1.47434E-2</v>
      </c>
      <c r="L44" s="89">
        <v>0.19145839999999997</v>
      </c>
      <c r="M44" s="90">
        <v>2.1642142060000001E-2</v>
      </c>
      <c r="N44" s="90">
        <v>0.16981625793999996</v>
      </c>
      <c r="O44" s="90">
        <v>1.04718E-2</v>
      </c>
      <c r="P44" s="87">
        <v>6.2662656000000007E-4</v>
      </c>
      <c r="Q44" s="87"/>
    </row>
    <row r="45" spans="1:17" x14ac:dyDescent="0.3">
      <c r="A45" s="94" t="s">
        <v>154</v>
      </c>
      <c r="B45" s="84" t="s">
        <v>20</v>
      </c>
      <c r="C45" s="91" t="s">
        <v>155</v>
      </c>
      <c r="D45" s="84" t="s">
        <v>22</v>
      </c>
      <c r="E45" s="85">
        <v>41768</v>
      </c>
      <c r="F45" s="106">
        <v>0.69791666666666663</v>
      </c>
      <c r="G45" s="108" t="s">
        <v>156</v>
      </c>
      <c r="H45" s="87">
        <v>1.5063354040000001E-2</v>
      </c>
      <c r="I45" s="88">
        <v>1.3473786620000001E-2</v>
      </c>
      <c r="J45" s="87">
        <v>1.5895674200000001E-3</v>
      </c>
      <c r="K45" s="87">
        <v>1.9698E-2</v>
      </c>
      <c r="L45" s="89">
        <v>0.19958400000000001</v>
      </c>
      <c r="M45" s="90">
        <v>3.4761354039999998E-2</v>
      </c>
      <c r="N45" s="90">
        <v>0.16482264596000001</v>
      </c>
      <c r="O45" s="90">
        <v>1.9322299999999997E-2</v>
      </c>
      <c r="P45" s="87">
        <v>9.3267684999999998E-4</v>
      </c>
      <c r="Q45" s="87"/>
    </row>
    <row r="46" spans="1:17" x14ac:dyDescent="0.3">
      <c r="A46" s="94" t="s">
        <v>157</v>
      </c>
      <c r="B46" s="84" t="s">
        <v>20</v>
      </c>
      <c r="C46" s="91" t="s">
        <v>158</v>
      </c>
      <c r="D46" s="84" t="s">
        <v>22</v>
      </c>
      <c r="E46" s="85">
        <v>41768</v>
      </c>
      <c r="F46" s="106">
        <v>0.69791666666666663</v>
      </c>
      <c r="G46" s="108" t="s">
        <v>159</v>
      </c>
      <c r="H46" s="87">
        <v>8.6252291299999985E-3</v>
      </c>
      <c r="I46" s="88">
        <v>7.3119099899999988E-3</v>
      </c>
      <c r="J46" s="87">
        <v>1.3133191399999999E-3</v>
      </c>
      <c r="K46" s="87">
        <v>1.6786000000000002E-2</v>
      </c>
      <c r="L46" s="89">
        <v>0.19322520000000001</v>
      </c>
      <c r="M46" s="90">
        <v>2.5411229130000001E-2</v>
      </c>
      <c r="N46" s="90">
        <v>0.16781397087000002</v>
      </c>
      <c r="O46" s="90">
        <v>1.9717549999999997E-2</v>
      </c>
      <c r="P46" s="87">
        <v>8.7741532000000001E-4</v>
      </c>
      <c r="Q46" s="87"/>
    </row>
    <row r="47" spans="1:17" x14ac:dyDescent="0.3">
      <c r="A47" s="94" t="s">
        <v>160</v>
      </c>
      <c r="B47" s="84" t="s">
        <v>20</v>
      </c>
      <c r="C47" s="91" t="s">
        <v>161</v>
      </c>
      <c r="D47" s="84" t="s">
        <v>22</v>
      </c>
      <c r="E47" s="85">
        <v>41768</v>
      </c>
      <c r="F47" s="106">
        <v>0.67013888888888884</v>
      </c>
      <c r="G47" s="108" t="s">
        <v>162</v>
      </c>
      <c r="H47" s="87">
        <v>6.4575565599999992E-3</v>
      </c>
      <c r="I47" s="88">
        <v>5.5208320999999994E-3</v>
      </c>
      <c r="J47" s="87">
        <v>9.3672446E-4</v>
      </c>
      <c r="K47" s="87">
        <v>1.27498E-2</v>
      </c>
      <c r="L47" s="89">
        <v>0.25339299999999998</v>
      </c>
      <c r="M47" s="90">
        <v>1.920735656E-2</v>
      </c>
      <c r="N47" s="90">
        <v>0.23418564343999998</v>
      </c>
      <c r="O47" s="90">
        <v>1.4712599999999999E-2</v>
      </c>
      <c r="P47" s="87">
        <v>2.1315386100000003E-3</v>
      </c>
      <c r="Q47" s="87"/>
    </row>
    <row r="48" spans="1:17" x14ac:dyDescent="0.3">
      <c r="A48" s="94" t="s">
        <v>163</v>
      </c>
      <c r="B48" s="84" t="s">
        <v>20</v>
      </c>
      <c r="C48" s="91" t="s">
        <v>164</v>
      </c>
      <c r="D48" s="84" t="s">
        <v>22</v>
      </c>
      <c r="E48" s="85">
        <v>41768</v>
      </c>
      <c r="F48" s="106">
        <v>0.67013888888888884</v>
      </c>
      <c r="G48" s="108" t="s">
        <v>165</v>
      </c>
      <c r="H48" s="87">
        <v>6.6284437100000001E-3</v>
      </c>
      <c r="I48" s="88">
        <v>5.7790337499999999E-3</v>
      </c>
      <c r="J48" s="87">
        <v>8.4940996000000004E-4</v>
      </c>
      <c r="K48" s="87">
        <v>1.4220499999999999E-2</v>
      </c>
      <c r="L48" s="89">
        <v>0.20287119999999997</v>
      </c>
      <c r="M48" s="90">
        <v>2.0848943709999998E-2</v>
      </c>
      <c r="N48" s="90">
        <v>0.18202225628999996</v>
      </c>
      <c r="O48" s="90">
        <v>1.45328E-2</v>
      </c>
      <c r="P48" s="87">
        <v>9.7691369499999987E-4</v>
      </c>
      <c r="Q48" s="87"/>
    </row>
    <row r="49" spans="1:18" x14ac:dyDescent="0.3">
      <c r="A49" s="94" t="s">
        <v>166</v>
      </c>
      <c r="B49" s="84" t="s">
        <v>20</v>
      </c>
      <c r="C49" s="91" t="s">
        <v>167</v>
      </c>
      <c r="D49" s="84" t="s">
        <v>22</v>
      </c>
      <c r="E49" s="85">
        <v>41736</v>
      </c>
      <c r="F49" s="106" t="s">
        <v>168</v>
      </c>
      <c r="G49" s="108" t="s">
        <v>169</v>
      </c>
      <c r="H49" s="87">
        <v>4.0039634879999994E-2</v>
      </c>
      <c r="I49" s="88">
        <v>3.6717878819999994E-2</v>
      </c>
      <c r="J49" s="87">
        <v>3.3217560599999997E-3</v>
      </c>
      <c r="K49" s="87">
        <v>0.13120050202</v>
      </c>
      <c r="L49" s="89">
        <v>0.28316539999999996</v>
      </c>
      <c r="M49" s="90">
        <v>0.17124013690000001</v>
      </c>
      <c r="N49" s="90">
        <v>0.11192526309999995</v>
      </c>
      <c r="O49" s="90">
        <v>5.9033300000000004E-2</v>
      </c>
      <c r="P49" s="87">
        <v>6.5996048799999993E-3</v>
      </c>
      <c r="Q49" s="87"/>
    </row>
    <row r="50" spans="1:18" x14ac:dyDescent="0.3">
      <c r="A50" s="94" t="s">
        <v>170</v>
      </c>
      <c r="B50" s="84" t="s">
        <v>20</v>
      </c>
      <c r="C50" s="91" t="s">
        <v>171</v>
      </c>
      <c r="D50" s="84" t="s">
        <v>22</v>
      </c>
      <c r="E50" s="85">
        <v>41736</v>
      </c>
      <c r="F50" s="106" t="s">
        <v>168</v>
      </c>
      <c r="G50" s="108" t="s">
        <v>172</v>
      </c>
      <c r="H50" s="87">
        <v>2.9341008620000004E-2</v>
      </c>
      <c r="I50" s="88">
        <v>2.6597336780000005E-2</v>
      </c>
      <c r="J50" s="87">
        <v>2.7436718399999997E-3</v>
      </c>
      <c r="K50" s="87">
        <v>0.11314348163999999</v>
      </c>
      <c r="L50" s="89">
        <v>0.25119360000000002</v>
      </c>
      <c r="M50" s="90">
        <v>0.14248449025999999</v>
      </c>
      <c r="N50" s="90">
        <v>0.10870910974000003</v>
      </c>
      <c r="O50" s="90">
        <v>0.10104139999999999</v>
      </c>
      <c r="P50" s="87">
        <v>8.037850190000001E-3</v>
      </c>
      <c r="Q50" s="87"/>
    </row>
    <row r="51" spans="1:18" x14ac:dyDescent="0.3">
      <c r="A51" s="94" t="s">
        <v>173</v>
      </c>
      <c r="B51" s="84" t="s">
        <v>20</v>
      </c>
      <c r="C51" s="91" t="s">
        <v>174</v>
      </c>
      <c r="D51" s="84" t="s">
        <v>22</v>
      </c>
      <c r="E51" s="85">
        <v>41736</v>
      </c>
      <c r="F51" s="106">
        <v>0.58333333333333337</v>
      </c>
      <c r="G51" s="108" t="s">
        <v>175</v>
      </c>
      <c r="H51" s="87">
        <v>2.7449508800000003E-3</v>
      </c>
      <c r="I51" s="88">
        <v>2.2460050200000005E-3</v>
      </c>
      <c r="J51" s="87">
        <v>4.9894586000000002E-4</v>
      </c>
      <c r="K51" s="87">
        <v>7.9726165400000014E-3</v>
      </c>
      <c r="L51" s="89">
        <v>0.31016720000000003</v>
      </c>
      <c r="M51" s="90">
        <v>1.0717567420000001E-2</v>
      </c>
      <c r="N51" s="90">
        <v>0.29944963258000001</v>
      </c>
      <c r="O51" s="90">
        <v>7.3507199999999995E-2</v>
      </c>
      <c r="P51" s="87">
        <v>1.2348436769999999E-2</v>
      </c>
      <c r="Q51" s="87"/>
    </row>
    <row r="52" spans="1:18" x14ac:dyDescent="0.3">
      <c r="A52" s="94" t="s">
        <v>176</v>
      </c>
      <c r="B52" s="84" t="s">
        <v>20</v>
      </c>
      <c r="C52" s="91" t="s">
        <v>177</v>
      </c>
      <c r="D52" s="84" t="s">
        <v>22</v>
      </c>
      <c r="E52" s="85">
        <v>41736</v>
      </c>
      <c r="F52" s="106">
        <v>0.58333333333333337</v>
      </c>
      <c r="G52" s="108" t="s">
        <v>178</v>
      </c>
      <c r="H52" s="87">
        <v>1.4692999999999998E-3</v>
      </c>
      <c r="I52" s="88">
        <v>7.6366555999999967E-4</v>
      </c>
      <c r="J52" s="87">
        <v>7.056344400000001E-4</v>
      </c>
      <c r="K52" s="87">
        <v>1.6530618299999999E-3</v>
      </c>
      <c r="L52" s="89">
        <v>0.28410059999999998</v>
      </c>
      <c r="M52" s="90">
        <v>3.1223618299999999E-3</v>
      </c>
      <c r="N52" s="90">
        <v>0.28097823817000001</v>
      </c>
      <c r="O52" s="90">
        <v>6.366780000000001E-2</v>
      </c>
      <c r="P52" s="87">
        <v>3.45801869E-3</v>
      </c>
      <c r="Q52" s="87"/>
    </row>
    <row r="53" spans="1:18" x14ac:dyDescent="0.3">
      <c r="A53" s="94" t="s">
        <v>179</v>
      </c>
      <c r="B53" s="109" t="s">
        <v>180</v>
      </c>
      <c r="C53" s="91" t="s">
        <v>181</v>
      </c>
      <c r="D53" s="84" t="s">
        <v>22</v>
      </c>
      <c r="E53" s="85">
        <v>41928</v>
      </c>
      <c r="F53" s="86" t="s">
        <v>182</v>
      </c>
      <c r="G53" s="86" t="s">
        <v>183</v>
      </c>
      <c r="H53" s="87">
        <v>6.7857119819999992E-2</v>
      </c>
      <c r="I53" s="88">
        <v>6.069533567999999E-2</v>
      </c>
      <c r="J53" s="87">
        <v>7.1617841399999995E-3</v>
      </c>
      <c r="K53" s="87">
        <v>3.6259336400000002E-2</v>
      </c>
      <c r="L53" s="89">
        <v>0.51026080000000007</v>
      </c>
      <c r="M53" s="88">
        <v>0.10411645621999999</v>
      </c>
      <c r="N53" s="88">
        <v>0.40614434378000008</v>
      </c>
      <c r="O53" s="90">
        <v>3.22164772E-3</v>
      </c>
      <c r="P53" s="87">
        <v>6.2608591999999998E-4</v>
      </c>
      <c r="Q53" s="89">
        <v>5.7060000000000004</v>
      </c>
      <c r="R53" s="110">
        <v>4.2919</v>
      </c>
    </row>
    <row r="54" spans="1:18" x14ac:dyDescent="0.3">
      <c r="A54" s="94" t="s">
        <v>184</v>
      </c>
      <c r="B54" s="109" t="s">
        <v>180</v>
      </c>
      <c r="C54" s="91" t="s">
        <v>185</v>
      </c>
      <c r="D54" s="84" t="s">
        <v>22</v>
      </c>
      <c r="E54" s="85">
        <v>41928</v>
      </c>
      <c r="F54" s="111" t="s">
        <v>186</v>
      </c>
      <c r="G54" s="86" t="s">
        <v>187</v>
      </c>
      <c r="H54" s="87">
        <v>6.4469036380000011E-2</v>
      </c>
      <c r="I54" s="88">
        <v>5.6623237860000009E-2</v>
      </c>
      <c r="J54" s="87">
        <v>7.845798519999999E-3</v>
      </c>
      <c r="K54" s="87">
        <v>7.3694292559999999E-2</v>
      </c>
      <c r="L54" s="89">
        <v>0.53852120000000003</v>
      </c>
      <c r="M54" s="88">
        <v>0.13816332894</v>
      </c>
      <c r="N54" s="88">
        <v>0.40035787106000004</v>
      </c>
      <c r="O54" s="90">
        <v>3.4123064000000005E-3</v>
      </c>
      <c r="P54" s="87">
        <v>6.8785063000000003E-4</v>
      </c>
      <c r="Q54" s="89">
        <v>5.3780000000000001</v>
      </c>
      <c r="R54" s="110"/>
    </row>
    <row r="55" spans="1:18" x14ac:dyDescent="0.3">
      <c r="A55" s="94" t="s">
        <v>188</v>
      </c>
      <c r="B55" s="109" t="s">
        <v>180</v>
      </c>
      <c r="C55" s="91" t="s">
        <v>189</v>
      </c>
      <c r="D55" s="84" t="s">
        <v>22</v>
      </c>
      <c r="E55" s="85">
        <v>41928</v>
      </c>
      <c r="F55" s="86" t="s">
        <v>190</v>
      </c>
      <c r="G55" s="86" t="s">
        <v>191</v>
      </c>
      <c r="H55" s="87">
        <v>0.10780045122</v>
      </c>
      <c r="I55" s="88">
        <v>9.6996272939999989E-2</v>
      </c>
      <c r="J55" s="87">
        <v>1.080417828E-2</v>
      </c>
      <c r="K55" s="87">
        <v>5.9827941739999994E-2</v>
      </c>
      <c r="L55" s="89">
        <v>0.61909259999999999</v>
      </c>
      <c r="M55" s="88">
        <v>0.16762839295999998</v>
      </c>
      <c r="N55" s="88">
        <v>0.45146420704000001</v>
      </c>
      <c r="O55" s="90">
        <v>3.73007159E-3</v>
      </c>
      <c r="P55" s="87">
        <v>5.2939723000000008E-4</v>
      </c>
      <c r="Q55" s="89">
        <v>5.7389999999999999</v>
      </c>
      <c r="R55" s="110">
        <v>1.3368</v>
      </c>
    </row>
    <row r="56" spans="1:18" x14ac:dyDescent="0.3">
      <c r="A56" s="94" t="s">
        <v>192</v>
      </c>
      <c r="B56" s="109" t="s">
        <v>180</v>
      </c>
      <c r="C56" s="91" t="s">
        <v>193</v>
      </c>
      <c r="D56" s="84" t="s">
        <v>22</v>
      </c>
      <c r="E56" s="85">
        <v>41928</v>
      </c>
      <c r="F56" s="86" t="s">
        <v>194</v>
      </c>
      <c r="G56" s="86" t="s">
        <v>195</v>
      </c>
      <c r="H56" s="87">
        <v>7.0901875660000002E-2</v>
      </c>
      <c r="I56" s="88">
        <v>6.1815706120000001E-2</v>
      </c>
      <c r="J56" s="87">
        <v>9.0861695399999994E-3</v>
      </c>
      <c r="K56" s="87">
        <v>8.801611896E-2</v>
      </c>
      <c r="L56" s="89">
        <v>0.58636480000000002</v>
      </c>
      <c r="M56" s="88">
        <v>0.15891799462</v>
      </c>
      <c r="N56" s="88">
        <v>0.42744680538000002</v>
      </c>
      <c r="O56" s="90">
        <v>3.2754231100000004E-3</v>
      </c>
      <c r="P56" s="87">
        <v>2.8006701999999997E-4</v>
      </c>
      <c r="Q56" s="89">
        <v>5.5774999999999997</v>
      </c>
      <c r="R56" s="110"/>
    </row>
    <row r="57" spans="1:18" x14ac:dyDescent="0.3">
      <c r="A57" s="94" t="s">
        <v>196</v>
      </c>
      <c r="B57" s="109" t="s">
        <v>180</v>
      </c>
      <c r="C57" s="91" t="s">
        <v>197</v>
      </c>
      <c r="D57" s="84" t="s">
        <v>22</v>
      </c>
      <c r="E57" s="85">
        <v>41928</v>
      </c>
      <c r="F57" s="106" t="s">
        <v>198</v>
      </c>
      <c r="G57" s="86" t="s">
        <v>199</v>
      </c>
      <c r="H57" s="87">
        <v>4.6273756620000002E-2</v>
      </c>
      <c r="I57" s="88">
        <v>4.260331698E-2</v>
      </c>
      <c r="J57" s="87">
        <v>3.6704396399999998E-3</v>
      </c>
      <c r="K57" s="87">
        <v>6.6054261419999982E-2</v>
      </c>
      <c r="L57" s="89">
        <v>0.3291386</v>
      </c>
      <c r="M57" s="88">
        <v>0.11232801803999998</v>
      </c>
      <c r="N57" s="88">
        <v>0.21681058196000003</v>
      </c>
      <c r="O57" s="90">
        <v>7.9490119400000003E-3</v>
      </c>
      <c r="P57" s="87">
        <v>6.5793159999999996E-5</v>
      </c>
      <c r="Q57" s="89">
        <v>2.8759999999999999</v>
      </c>
      <c r="R57" s="110">
        <v>4.1395</v>
      </c>
    </row>
    <row r="58" spans="1:18" x14ac:dyDescent="0.3">
      <c r="A58" s="94" t="s">
        <v>200</v>
      </c>
      <c r="B58" s="109" t="s">
        <v>180</v>
      </c>
      <c r="C58" s="91" t="s">
        <v>201</v>
      </c>
      <c r="D58" s="84" t="s">
        <v>22</v>
      </c>
      <c r="E58" s="85">
        <v>41928</v>
      </c>
      <c r="F58" s="106"/>
      <c r="G58" s="86" t="s">
        <v>202</v>
      </c>
      <c r="H58" s="87">
        <v>5.2828285019999997E-2</v>
      </c>
      <c r="I58" s="88">
        <v>4.8869461759999996E-2</v>
      </c>
      <c r="J58" s="87">
        <v>3.95882326E-3</v>
      </c>
      <c r="K58" s="87">
        <v>7.1817567499999999E-2</v>
      </c>
      <c r="L58" s="89">
        <v>0.34057379999999998</v>
      </c>
      <c r="M58" s="88">
        <v>0.12464585251999999</v>
      </c>
      <c r="N58" s="88">
        <v>0.21592794747999999</v>
      </c>
      <c r="O58" s="90">
        <v>8.6823157000000001E-3</v>
      </c>
      <c r="P58" s="87">
        <v>8.5672529999999999E-5</v>
      </c>
      <c r="Q58" s="89">
        <v>2.9159999999999999</v>
      </c>
      <c r="R58" s="110"/>
    </row>
    <row r="59" spans="1:18" x14ac:dyDescent="0.3">
      <c r="A59" s="94" t="s">
        <v>203</v>
      </c>
      <c r="B59" s="109" t="s">
        <v>180</v>
      </c>
      <c r="C59" s="91" t="s">
        <v>204</v>
      </c>
      <c r="D59" s="84" t="s">
        <v>22</v>
      </c>
      <c r="E59" s="85">
        <v>41928</v>
      </c>
      <c r="F59" s="106" t="s">
        <v>205</v>
      </c>
      <c r="G59" s="86" t="s">
        <v>206</v>
      </c>
      <c r="H59" s="87">
        <v>5.1704071300000001E-2</v>
      </c>
      <c r="I59" s="88">
        <v>4.7700383079999999E-2</v>
      </c>
      <c r="J59" s="87">
        <v>4.00368822E-3</v>
      </c>
      <c r="K59" s="87">
        <v>5.2521885220000002E-2</v>
      </c>
      <c r="L59" s="89">
        <v>0.3304532</v>
      </c>
      <c r="M59" s="88">
        <v>0.10422595652</v>
      </c>
      <c r="N59" s="88">
        <v>0.22622724348000001</v>
      </c>
      <c r="O59" s="90">
        <v>9.743161739999999E-3</v>
      </c>
      <c r="P59" s="87">
        <v>4.8173969000000002E-4</v>
      </c>
      <c r="Q59" s="89">
        <v>2.9209999999999998</v>
      </c>
      <c r="R59" s="110">
        <v>5.6757</v>
      </c>
    </row>
    <row r="60" spans="1:18" x14ac:dyDescent="0.3">
      <c r="A60" s="94" t="s">
        <v>207</v>
      </c>
      <c r="B60" s="109" t="s">
        <v>180</v>
      </c>
      <c r="C60" s="91" t="s">
        <v>208</v>
      </c>
      <c r="D60" s="84" t="s">
        <v>22</v>
      </c>
      <c r="E60" s="85">
        <v>41928</v>
      </c>
      <c r="F60" s="106"/>
      <c r="G60" s="86" t="s">
        <v>209</v>
      </c>
      <c r="H60" s="87">
        <v>5.4665934539999995E-2</v>
      </c>
      <c r="I60" s="88">
        <v>5.0528690099999995E-2</v>
      </c>
      <c r="J60" s="87">
        <v>4.13724444E-3</v>
      </c>
      <c r="K60" s="87">
        <v>5.4553568999999996E-2</v>
      </c>
      <c r="L60" s="89">
        <v>0.32887540000000004</v>
      </c>
      <c r="M60" s="88">
        <v>0.10921950353999998</v>
      </c>
      <c r="N60" s="88">
        <v>0.21965589646000006</v>
      </c>
      <c r="O60" s="90">
        <v>9.4498403599999996E-3</v>
      </c>
      <c r="P60" s="87">
        <v>5.3655637000000003E-4</v>
      </c>
      <c r="Q60" s="89">
        <v>3.02</v>
      </c>
      <c r="R60" s="110"/>
    </row>
    <row r="61" spans="1:18" x14ac:dyDescent="0.3">
      <c r="A61" s="94" t="s">
        <v>210</v>
      </c>
      <c r="B61" s="109" t="s">
        <v>180</v>
      </c>
      <c r="C61" s="91" t="s">
        <v>211</v>
      </c>
      <c r="D61" s="84" t="s">
        <v>22</v>
      </c>
      <c r="E61" s="85">
        <v>41928</v>
      </c>
      <c r="F61" s="106" t="s">
        <v>212</v>
      </c>
      <c r="G61" s="86" t="s">
        <v>213</v>
      </c>
      <c r="H61" s="87">
        <v>1.4665899360000002E-2</v>
      </c>
      <c r="I61" s="88">
        <v>1.2338782820000001E-2</v>
      </c>
      <c r="J61" s="87">
        <v>2.3271165400000002E-3</v>
      </c>
      <c r="K61" s="87">
        <v>8.7471189399999996E-2</v>
      </c>
      <c r="L61" s="89">
        <v>0.34576640000000003</v>
      </c>
      <c r="M61" s="88">
        <v>0.10213708875999999</v>
      </c>
      <c r="N61" s="88">
        <v>0.24362931124000003</v>
      </c>
      <c r="O61" s="90">
        <v>9.6453880499999985E-3</v>
      </c>
      <c r="P61" s="87">
        <v>4.4298504000000002E-4</v>
      </c>
      <c r="Q61" s="89">
        <v>3.1080000000000001</v>
      </c>
      <c r="R61" s="110">
        <v>5.6288</v>
      </c>
    </row>
    <row r="62" spans="1:18" x14ac:dyDescent="0.3">
      <c r="A62" s="94" t="s">
        <v>214</v>
      </c>
      <c r="B62" s="109" t="s">
        <v>180</v>
      </c>
      <c r="C62" s="91" t="s">
        <v>215</v>
      </c>
      <c r="D62" s="84" t="s">
        <v>22</v>
      </c>
      <c r="E62" s="85">
        <v>41928</v>
      </c>
      <c r="F62" s="106"/>
      <c r="G62" s="86" t="s">
        <v>216</v>
      </c>
      <c r="H62" s="87">
        <v>1.4898950079999999E-2</v>
      </c>
      <c r="I62" s="88">
        <v>1.2473255829999998E-2</v>
      </c>
      <c r="J62" s="87">
        <v>2.4256942500000002E-3</v>
      </c>
      <c r="K62" s="87">
        <v>8.5878128419999991E-2</v>
      </c>
      <c r="L62" s="89">
        <v>0.34195420000000004</v>
      </c>
      <c r="M62" s="88">
        <v>0.10077707849999999</v>
      </c>
      <c r="N62" s="88">
        <v>0.24117712150000004</v>
      </c>
      <c r="O62" s="90">
        <v>1.0014484124999999E-2</v>
      </c>
      <c r="P62" s="87">
        <v>1.93893933E-3</v>
      </c>
      <c r="Q62" s="89">
        <v>3.0670000000000002</v>
      </c>
      <c r="R62" s="110"/>
    </row>
    <row r="63" spans="1:18" x14ac:dyDescent="0.3">
      <c r="A63" s="94" t="s">
        <v>217</v>
      </c>
      <c r="B63" s="109" t="s">
        <v>180</v>
      </c>
      <c r="C63" s="91" t="s">
        <v>218</v>
      </c>
      <c r="D63" s="84" t="s">
        <v>22</v>
      </c>
      <c r="E63" s="85">
        <v>41928</v>
      </c>
      <c r="F63" s="106" t="s">
        <v>219</v>
      </c>
      <c r="G63" s="86" t="s">
        <v>220</v>
      </c>
      <c r="H63" s="87">
        <v>1.790418224E-2</v>
      </c>
      <c r="I63" s="88">
        <v>1.5501330460000001E-2</v>
      </c>
      <c r="J63" s="87">
        <v>2.40285178E-3</v>
      </c>
      <c r="K63" s="87">
        <v>8.5306718980000001E-2</v>
      </c>
      <c r="L63" s="89">
        <v>0.35608440000000002</v>
      </c>
      <c r="M63" s="88">
        <v>0.10321090122</v>
      </c>
      <c r="N63" s="88">
        <v>0.25287349878000004</v>
      </c>
      <c r="O63" s="90">
        <v>6.4970708299999999E-3</v>
      </c>
      <c r="P63" s="87">
        <v>1.3950651000000001E-3</v>
      </c>
      <c r="Q63" s="89">
        <v>3.1040000000000001</v>
      </c>
      <c r="R63" s="110">
        <v>5.3708</v>
      </c>
    </row>
    <row r="64" spans="1:18" x14ac:dyDescent="0.3">
      <c r="A64" s="94" t="s">
        <v>221</v>
      </c>
      <c r="B64" s="109" t="s">
        <v>180</v>
      </c>
      <c r="C64" s="91" t="s">
        <v>222</v>
      </c>
      <c r="D64" s="84" t="s">
        <v>22</v>
      </c>
      <c r="E64" s="85">
        <v>41928</v>
      </c>
      <c r="F64" s="106" t="s">
        <v>223</v>
      </c>
      <c r="G64" s="86" t="s">
        <v>224</v>
      </c>
      <c r="H64" s="87">
        <v>1.8108455820000001E-2</v>
      </c>
      <c r="I64" s="88">
        <v>1.5761933320000001E-2</v>
      </c>
      <c r="J64" s="87">
        <v>2.3465224999999999E-3</v>
      </c>
      <c r="K64" s="87">
        <v>0.11651735843999998</v>
      </c>
      <c r="L64" s="89">
        <v>0.37428859999999997</v>
      </c>
      <c r="M64" s="88">
        <v>0.13462581425999998</v>
      </c>
      <c r="N64" s="88">
        <v>0.23966278574</v>
      </c>
      <c r="O64" s="90">
        <v>7.08860229E-3</v>
      </c>
      <c r="P64" s="87">
        <v>2.0130284000000002E-4</v>
      </c>
      <c r="Q64" s="89">
        <v>3.0819999999999999</v>
      </c>
      <c r="R64" s="110"/>
    </row>
    <row r="65" spans="1:18" x14ac:dyDescent="0.3">
      <c r="A65" s="94" t="s">
        <v>225</v>
      </c>
      <c r="B65" s="109" t="s">
        <v>180</v>
      </c>
      <c r="C65" s="91" t="s">
        <v>226</v>
      </c>
      <c r="D65" s="84" t="s">
        <v>22</v>
      </c>
      <c r="E65" s="85">
        <v>41928</v>
      </c>
      <c r="F65" s="106" t="s">
        <v>227</v>
      </c>
      <c r="G65" s="86" t="s">
        <v>228</v>
      </c>
      <c r="H65" s="87">
        <v>2.3600884439999997E-2</v>
      </c>
      <c r="I65" s="88">
        <v>1.9369612779999996E-2</v>
      </c>
      <c r="J65" s="87">
        <v>4.23127166E-3</v>
      </c>
      <c r="K65" s="87">
        <v>7.1155498120000008E-2</v>
      </c>
      <c r="L65" s="89">
        <v>0.60226879999999994</v>
      </c>
      <c r="M65" s="88">
        <v>9.4756382560000005E-2</v>
      </c>
      <c r="N65" s="88">
        <v>0.50751241743999997</v>
      </c>
      <c r="O65" s="90">
        <v>1.655799745E-2</v>
      </c>
      <c r="P65" s="87">
        <v>8.6134864E-4</v>
      </c>
      <c r="Q65" s="89">
        <v>3.4550000000000001</v>
      </c>
      <c r="R65" s="110">
        <v>27.68205781576863</v>
      </c>
    </row>
    <row r="66" spans="1:18" x14ac:dyDescent="0.3">
      <c r="A66" s="94" t="s">
        <v>229</v>
      </c>
      <c r="B66" s="109" t="s">
        <v>180</v>
      </c>
      <c r="C66" s="91" t="s">
        <v>230</v>
      </c>
      <c r="D66" s="84" t="s">
        <v>22</v>
      </c>
      <c r="E66" s="85">
        <v>41928</v>
      </c>
      <c r="F66" s="106" t="s">
        <v>231</v>
      </c>
      <c r="G66" s="86" t="s">
        <v>232</v>
      </c>
      <c r="H66" s="87">
        <v>1.93330998E-3</v>
      </c>
      <c r="I66" s="88">
        <v>1.66185544E-3</v>
      </c>
      <c r="J66" s="87">
        <v>2.7145454000000003E-4</v>
      </c>
      <c r="K66" s="87">
        <v>0.76713954799999995</v>
      </c>
      <c r="L66" s="89">
        <v>1.1219110000000001</v>
      </c>
      <c r="M66" s="88">
        <v>0.76907285797999991</v>
      </c>
      <c r="N66" s="88">
        <v>0.35283814202000019</v>
      </c>
      <c r="O66" s="90">
        <v>3.174716138E-2</v>
      </c>
      <c r="P66" s="87">
        <v>2.3853334090000001E-2</v>
      </c>
      <c r="Q66" s="89">
        <v>2.9264999999999999</v>
      </c>
      <c r="R66" s="110"/>
    </row>
    <row r="67" spans="1:18" x14ac:dyDescent="0.3">
      <c r="A67" s="94" t="s">
        <v>233</v>
      </c>
      <c r="B67" s="109" t="s">
        <v>180</v>
      </c>
      <c r="C67" s="91" t="s">
        <v>234</v>
      </c>
      <c r="D67" s="84" t="s">
        <v>22</v>
      </c>
      <c r="E67" s="85">
        <v>41928</v>
      </c>
      <c r="F67" s="86" t="s">
        <v>235</v>
      </c>
      <c r="G67" s="86" t="s">
        <v>236</v>
      </c>
      <c r="H67" s="87">
        <v>3.4238655359999995E-2</v>
      </c>
      <c r="I67" s="88">
        <v>2.9498590239999997E-2</v>
      </c>
      <c r="J67" s="87">
        <v>4.7400651199999994E-3</v>
      </c>
      <c r="K67" s="87">
        <v>0.14033129193999999</v>
      </c>
      <c r="L67" s="89">
        <v>0.49429099999999998</v>
      </c>
      <c r="M67" s="88">
        <v>0.17456994729999997</v>
      </c>
      <c r="N67" s="88">
        <v>0.31972105270000001</v>
      </c>
      <c r="O67" s="90">
        <v>4.0522362380000003E-2</v>
      </c>
      <c r="P67" s="87">
        <v>6.4628093199999995E-3</v>
      </c>
      <c r="Q67" s="89">
        <v>2.74</v>
      </c>
      <c r="R67" s="110">
        <v>6.7545000000000002</v>
      </c>
    </row>
    <row r="68" spans="1:18" x14ac:dyDescent="0.3">
      <c r="A68" s="94" t="s">
        <v>237</v>
      </c>
      <c r="B68" s="109" t="s">
        <v>180</v>
      </c>
      <c r="C68" s="91" t="s">
        <v>238</v>
      </c>
      <c r="D68" s="84" t="s">
        <v>22</v>
      </c>
      <c r="E68" s="85">
        <v>41928</v>
      </c>
      <c r="F68" s="86" t="s">
        <v>239</v>
      </c>
      <c r="G68" s="86" t="s">
        <v>240</v>
      </c>
      <c r="H68" s="87">
        <v>3.1401704039999999E-2</v>
      </c>
      <c r="I68" s="88">
        <v>2.6759224870000001E-2</v>
      </c>
      <c r="J68" s="87">
        <v>4.6424791699999999E-3</v>
      </c>
      <c r="K68" s="87">
        <v>0.15952117125000001</v>
      </c>
      <c r="L68" s="89">
        <v>0.48055560000000003</v>
      </c>
      <c r="M68" s="88">
        <v>0.19092287529000002</v>
      </c>
      <c r="N68" s="88">
        <v>0.28963272471000001</v>
      </c>
      <c r="O68" s="90">
        <v>3.8918871569999999E-2</v>
      </c>
      <c r="P68" s="87">
        <v>3.5390122350000002E-3</v>
      </c>
      <c r="Q68" s="89">
        <v>2.7330000000000001</v>
      </c>
      <c r="R68" s="110"/>
    </row>
    <row r="69" spans="1:18" x14ac:dyDescent="0.3">
      <c r="A69" s="94" t="s">
        <v>241</v>
      </c>
      <c r="B69" s="109" t="s">
        <v>180</v>
      </c>
      <c r="C69" s="91" t="s">
        <v>242</v>
      </c>
      <c r="D69" s="84" t="s">
        <v>22</v>
      </c>
      <c r="E69" s="85">
        <v>41926</v>
      </c>
      <c r="F69" s="86" t="s">
        <v>243</v>
      </c>
      <c r="G69" s="86" t="s">
        <v>244</v>
      </c>
      <c r="H69" s="87">
        <v>2.4305355199999998E-3</v>
      </c>
      <c r="I69" s="88">
        <v>5.4571341999999981E-4</v>
      </c>
      <c r="J69" s="87">
        <v>1.8848221E-3</v>
      </c>
      <c r="K69" s="87">
        <v>5.5554000880000003E-2</v>
      </c>
      <c r="L69" s="89">
        <v>0.53001340000000008</v>
      </c>
      <c r="M69" s="88">
        <v>5.7984536400000002E-2</v>
      </c>
      <c r="N69" s="88">
        <v>0.47202886360000007</v>
      </c>
      <c r="O69" s="90">
        <v>4.3974717059999995E-2</v>
      </c>
      <c r="P69" s="87">
        <v>1.3383214600000001E-3</v>
      </c>
      <c r="Q69" s="89">
        <v>6.2930000000000001</v>
      </c>
      <c r="R69" s="110">
        <v>5.4528999999999996</v>
      </c>
    </row>
    <row r="70" spans="1:18" x14ac:dyDescent="0.3">
      <c r="A70" s="94" t="s">
        <v>245</v>
      </c>
      <c r="B70" s="109" t="s">
        <v>180</v>
      </c>
      <c r="C70" s="91" t="s">
        <v>246</v>
      </c>
      <c r="D70" s="84" t="s">
        <v>22</v>
      </c>
      <c r="E70" s="85">
        <v>41926</v>
      </c>
      <c r="F70" s="86" t="s">
        <v>247</v>
      </c>
      <c r="G70" s="86" t="s">
        <v>248</v>
      </c>
      <c r="H70" s="87">
        <v>1.6668331399999998E-3</v>
      </c>
      <c r="I70" s="88">
        <v>5.2648595999999978E-4</v>
      </c>
      <c r="J70" s="87">
        <v>1.14034718E-3</v>
      </c>
      <c r="K70" s="87">
        <v>6.8756856000000005E-2</v>
      </c>
      <c r="L70" s="89">
        <v>0.56941640000000004</v>
      </c>
      <c r="M70" s="88">
        <v>7.0423689140000009E-2</v>
      </c>
      <c r="N70" s="88">
        <v>0.49899271086000002</v>
      </c>
      <c r="O70" s="90">
        <v>4.2320272479999997E-2</v>
      </c>
      <c r="P70" s="87">
        <v>5.121813799999999E-4</v>
      </c>
      <c r="Q70" s="89">
        <v>4.1349999999999998</v>
      </c>
      <c r="R70" s="110"/>
    </row>
    <row r="71" spans="1:18" x14ac:dyDescent="0.3">
      <c r="A71" s="94" t="s">
        <v>249</v>
      </c>
      <c r="B71" s="109" t="s">
        <v>180</v>
      </c>
      <c r="C71" s="91" t="s">
        <v>250</v>
      </c>
      <c r="D71" s="84" t="s">
        <v>22</v>
      </c>
      <c r="E71" s="85">
        <v>41926</v>
      </c>
      <c r="F71" s="86" t="s">
        <v>251</v>
      </c>
      <c r="G71" s="86" t="s">
        <v>252</v>
      </c>
      <c r="H71" s="87">
        <v>2.4987836160000002E-2</v>
      </c>
      <c r="I71" s="88">
        <v>2.1452833640000002E-2</v>
      </c>
      <c r="J71" s="87">
        <v>3.5350025200000003E-3</v>
      </c>
      <c r="K71" s="87">
        <v>3.0453850700000003E-2</v>
      </c>
      <c r="L71" s="89">
        <v>0.38317019999999996</v>
      </c>
      <c r="M71" s="88">
        <v>5.5441686860000006E-2</v>
      </c>
      <c r="N71" s="88">
        <v>0.32772851313999996</v>
      </c>
      <c r="O71" s="90">
        <v>1.496120481E-2</v>
      </c>
      <c r="P71" s="87">
        <v>6.7969204999999999E-4</v>
      </c>
      <c r="Q71" s="89">
        <v>24.585999999999999</v>
      </c>
      <c r="R71" s="110">
        <v>1.63</v>
      </c>
    </row>
    <row r="72" spans="1:18" x14ac:dyDescent="0.3">
      <c r="A72" s="94" t="s">
        <v>253</v>
      </c>
      <c r="B72" s="109" t="s">
        <v>180</v>
      </c>
      <c r="C72" s="91" t="s">
        <v>254</v>
      </c>
      <c r="D72" s="84" t="s">
        <v>22</v>
      </c>
      <c r="E72" s="85">
        <v>41926</v>
      </c>
      <c r="F72" s="86" t="s">
        <v>255</v>
      </c>
      <c r="G72" s="86" t="s">
        <v>256</v>
      </c>
      <c r="H72" s="87">
        <v>9.6239203199999998E-3</v>
      </c>
      <c r="I72" s="88">
        <v>7.2916792199999997E-3</v>
      </c>
      <c r="J72" s="87">
        <v>2.3322411000000001E-3</v>
      </c>
      <c r="K72" s="87">
        <v>3.5308538999999993E-2</v>
      </c>
      <c r="L72" s="89">
        <v>0.36915900000000001</v>
      </c>
      <c r="M72" s="88">
        <v>4.4932459319999993E-2</v>
      </c>
      <c r="N72" s="88">
        <v>0.32422654068000001</v>
      </c>
      <c r="O72" s="90">
        <v>1.9191556570000004E-2</v>
      </c>
      <c r="P72" s="87">
        <v>3.0172194599999997E-3</v>
      </c>
      <c r="Q72" s="89">
        <v>3.8439999999999999</v>
      </c>
      <c r="R72" s="110"/>
    </row>
    <row r="73" spans="1:18" x14ac:dyDescent="0.3">
      <c r="A73" s="94" t="s">
        <v>257</v>
      </c>
      <c r="B73" s="109" t="s">
        <v>180</v>
      </c>
      <c r="C73" s="91" t="s">
        <v>258</v>
      </c>
      <c r="D73" s="84" t="s">
        <v>22</v>
      </c>
      <c r="E73" s="85">
        <v>41927</v>
      </c>
      <c r="F73" s="86" t="s">
        <v>259</v>
      </c>
      <c r="G73" s="86" t="s">
        <v>260</v>
      </c>
      <c r="H73" s="87">
        <v>9.5612709500000004E-2</v>
      </c>
      <c r="I73" s="88">
        <v>8.631639814E-2</v>
      </c>
      <c r="J73" s="87">
        <v>9.2963113600000001E-3</v>
      </c>
      <c r="K73" s="87">
        <v>5.2261623819999999E-2</v>
      </c>
      <c r="L73" s="89">
        <v>0.38733100000000004</v>
      </c>
      <c r="M73" s="88">
        <v>0.14787433332</v>
      </c>
      <c r="N73" s="88">
        <v>0.23945666668000004</v>
      </c>
      <c r="O73" s="90">
        <v>1.6984234430000002E-2</v>
      </c>
      <c r="P73" s="87">
        <v>1.9378974199999999E-3</v>
      </c>
      <c r="Q73" s="89">
        <v>2.0870000000000002</v>
      </c>
      <c r="R73" s="110">
        <v>1.2665</v>
      </c>
    </row>
    <row r="74" spans="1:18" x14ac:dyDescent="0.3">
      <c r="A74" s="94" t="s">
        <v>261</v>
      </c>
      <c r="B74" s="109" t="s">
        <v>180</v>
      </c>
      <c r="C74" s="91" t="s">
        <v>262</v>
      </c>
      <c r="D74" s="84" t="s">
        <v>22</v>
      </c>
      <c r="E74" s="85">
        <v>41927</v>
      </c>
      <c r="F74" s="86" t="s">
        <v>259</v>
      </c>
      <c r="G74" s="86" t="s">
        <v>263</v>
      </c>
      <c r="H74" s="87">
        <v>3.0425665759999998E-2</v>
      </c>
      <c r="I74" s="88">
        <v>2.631159986E-2</v>
      </c>
      <c r="J74" s="87">
        <v>4.1140659E-3</v>
      </c>
      <c r="K74" s="87">
        <v>3.7082424680000003E-2</v>
      </c>
      <c r="L74" s="89">
        <v>0.3425436</v>
      </c>
      <c r="M74" s="88">
        <v>6.7508090440000001E-2</v>
      </c>
      <c r="N74" s="88">
        <v>0.27503550956</v>
      </c>
      <c r="O74" s="90">
        <v>1.6783187960000005E-2</v>
      </c>
      <c r="P74" s="87">
        <v>1.1522427200000001E-3</v>
      </c>
      <c r="Q74" s="89">
        <v>3.351</v>
      </c>
      <c r="R74" s="110"/>
    </row>
    <row r="75" spans="1:18" x14ac:dyDescent="0.3">
      <c r="A75" s="94" t="s">
        <v>264</v>
      </c>
      <c r="B75" s="109" t="s">
        <v>180</v>
      </c>
      <c r="C75" s="91" t="s">
        <v>265</v>
      </c>
      <c r="D75" s="84" t="s">
        <v>22</v>
      </c>
      <c r="E75" s="85">
        <v>41927</v>
      </c>
      <c r="F75" s="86" t="s">
        <v>266</v>
      </c>
      <c r="G75" s="86" t="s">
        <v>267</v>
      </c>
      <c r="H75" s="87">
        <v>3.3055890840000005E-2</v>
      </c>
      <c r="I75" s="88">
        <v>2.9083738600000006E-2</v>
      </c>
      <c r="J75" s="87">
        <v>3.9721522399999995E-3</v>
      </c>
      <c r="K75" s="87">
        <v>8.9690199479999996E-2</v>
      </c>
      <c r="L75" s="89">
        <v>0.40207720000000002</v>
      </c>
      <c r="M75" s="88">
        <v>0.12274609032</v>
      </c>
      <c r="N75" s="88">
        <v>0.27933110968000002</v>
      </c>
      <c r="O75" s="90">
        <v>2.0552808419999999E-2</v>
      </c>
      <c r="P75" s="87">
        <v>8.3577550000000003E-4</v>
      </c>
      <c r="Q75" s="89">
        <v>3.7770000000000001</v>
      </c>
      <c r="R75" s="110">
        <v>2.1694</v>
      </c>
    </row>
    <row r="76" spans="1:18" x14ac:dyDescent="0.3">
      <c r="A76" s="94" t="s">
        <v>268</v>
      </c>
      <c r="B76" s="109" t="s">
        <v>180</v>
      </c>
      <c r="C76" s="91" t="s">
        <v>269</v>
      </c>
      <c r="D76" s="84" t="s">
        <v>22</v>
      </c>
      <c r="E76" s="85">
        <v>41927</v>
      </c>
      <c r="F76" s="86" t="s">
        <v>270</v>
      </c>
      <c r="G76" s="86" t="s">
        <v>271</v>
      </c>
      <c r="H76" s="87">
        <v>2.3030528639999999E-2</v>
      </c>
      <c r="I76" s="88">
        <v>1.962034256E-2</v>
      </c>
      <c r="J76" s="87">
        <v>3.4101860800000001E-3</v>
      </c>
      <c r="K76" s="87">
        <v>6.5741921280000004E-2</v>
      </c>
      <c r="L76" s="89">
        <v>0.356188</v>
      </c>
      <c r="M76" s="88">
        <v>8.8772449919999996E-2</v>
      </c>
      <c r="N76" s="88">
        <v>0.26741555008000001</v>
      </c>
      <c r="O76" s="90">
        <v>2.0829247200000001E-2</v>
      </c>
      <c r="P76" s="87">
        <v>7.6529482999999996E-4</v>
      </c>
      <c r="Q76" s="89">
        <v>3.5569999999999999</v>
      </c>
      <c r="R76" s="110"/>
    </row>
    <row r="77" spans="1:18" x14ac:dyDescent="0.3">
      <c r="A77" s="94" t="s">
        <v>272</v>
      </c>
      <c r="B77" s="109" t="s">
        <v>180</v>
      </c>
      <c r="C77" s="91" t="s">
        <v>273</v>
      </c>
      <c r="D77" s="84" t="s">
        <v>22</v>
      </c>
      <c r="E77" s="85">
        <v>41926</v>
      </c>
      <c r="F77" s="86" t="s">
        <v>274</v>
      </c>
      <c r="G77" s="86" t="s">
        <v>275</v>
      </c>
      <c r="H77" s="87">
        <v>1.4193101720000002E-2</v>
      </c>
      <c r="I77" s="88">
        <v>1.1647614440000002E-2</v>
      </c>
      <c r="J77" s="87">
        <v>2.5454872800000001E-3</v>
      </c>
      <c r="K77" s="87">
        <v>4.192685224E-2</v>
      </c>
      <c r="L77" s="89">
        <v>0.47837299999999999</v>
      </c>
      <c r="M77" s="88">
        <v>5.6119953960000003E-2</v>
      </c>
      <c r="N77" s="88">
        <v>0.42225304603999997</v>
      </c>
      <c r="O77" s="90">
        <v>2.723341382E-2</v>
      </c>
      <c r="P77" s="87">
        <v>1.1640149699999999E-3</v>
      </c>
      <c r="Q77" s="89">
        <v>4.2985000000000007</v>
      </c>
      <c r="R77" s="110">
        <v>3.4944999999999999</v>
      </c>
    </row>
    <row r="78" spans="1:18" x14ac:dyDescent="0.3">
      <c r="A78" s="94" t="s">
        <v>276</v>
      </c>
      <c r="B78" s="109" t="s">
        <v>180</v>
      </c>
      <c r="C78" s="91" t="s">
        <v>277</v>
      </c>
      <c r="D78" s="84" t="s">
        <v>22</v>
      </c>
      <c r="E78" s="85">
        <v>41926</v>
      </c>
      <c r="F78" s="86" t="s">
        <v>278</v>
      </c>
      <c r="G78" s="86" t="s">
        <v>279</v>
      </c>
      <c r="H78" s="87">
        <v>5.8418335499999998E-3</v>
      </c>
      <c r="I78" s="88">
        <v>4.1256211499999997E-3</v>
      </c>
      <c r="J78" s="87">
        <v>1.7162124000000001E-3</v>
      </c>
      <c r="K78" s="87">
        <v>4.4363958870000005E-2</v>
      </c>
      <c r="L78" s="89">
        <v>0.42911959999999999</v>
      </c>
      <c r="M78" s="88">
        <v>5.0205792420000006E-2</v>
      </c>
      <c r="N78" s="88">
        <v>0.37891380757999998</v>
      </c>
      <c r="O78" s="90">
        <v>2.505959927E-2</v>
      </c>
      <c r="P78" s="87">
        <v>7.3330050500000003E-4</v>
      </c>
      <c r="Q78" s="89">
        <v>4.8079999999999998</v>
      </c>
      <c r="R78" s="110"/>
    </row>
    <row r="79" spans="1:18" x14ac:dyDescent="0.3">
      <c r="A79" s="94" t="s">
        <v>280</v>
      </c>
      <c r="B79" s="109" t="s">
        <v>180</v>
      </c>
      <c r="C79" s="91" t="s">
        <v>281</v>
      </c>
      <c r="D79" s="84" t="s">
        <v>22</v>
      </c>
      <c r="E79" s="85">
        <v>41926</v>
      </c>
      <c r="F79" s="86" t="s">
        <v>282</v>
      </c>
      <c r="G79" s="86" t="s">
        <v>283</v>
      </c>
      <c r="H79" s="87">
        <v>2.0778575160000003E-2</v>
      </c>
      <c r="I79" s="88">
        <v>1.7678220280000004E-2</v>
      </c>
      <c r="J79" s="87">
        <v>3.10035488E-3</v>
      </c>
      <c r="K79" s="87">
        <v>4.645291126E-2</v>
      </c>
      <c r="L79" s="89">
        <v>0.43958320000000001</v>
      </c>
      <c r="M79" s="88">
        <v>6.723148642E-2</v>
      </c>
      <c r="N79" s="88">
        <v>0.37235171358000002</v>
      </c>
      <c r="O79" s="90">
        <v>2.5591534470000003E-2</v>
      </c>
      <c r="P79" s="87">
        <v>9.9695907000000011E-4</v>
      </c>
      <c r="Q79" s="89">
        <v>4.7779999999999996</v>
      </c>
      <c r="R79" s="110">
        <v>2.8027000000000002</v>
      </c>
    </row>
    <row r="80" spans="1:18" x14ac:dyDescent="0.3">
      <c r="A80" s="94" t="s">
        <v>284</v>
      </c>
      <c r="B80" s="109" t="s">
        <v>180</v>
      </c>
      <c r="C80" s="91" t="s">
        <v>285</v>
      </c>
      <c r="D80" s="84" t="s">
        <v>22</v>
      </c>
      <c r="E80" s="85">
        <v>41926</v>
      </c>
      <c r="F80" s="86" t="s">
        <v>286</v>
      </c>
      <c r="G80" s="86" t="s">
        <v>287</v>
      </c>
      <c r="H80" s="87">
        <v>1.3553898400000001E-3</v>
      </c>
      <c r="I80" s="88">
        <v>5.4746356000000013E-4</v>
      </c>
      <c r="J80" s="87">
        <v>8.0792628000000001E-4</v>
      </c>
      <c r="K80" s="87">
        <v>3.8140179839999996E-2</v>
      </c>
      <c r="L80" s="89">
        <v>0.58593499999999998</v>
      </c>
      <c r="M80" s="88">
        <v>3.9495569679999995E-2</v>
      </c>
      <c r="N80" s="88">
        <v>0.54643943031999997</v>
      </c>
      <c r="O80" s="90">
        <v>6.9183080834999994E-2</v>
      </c>
      <c r="P80" s="87">
        <v>1.4578618E-3</v>
      </c>
      <c r="Q80" s="89">
        <v>4.5839999999999996</v>
      </c>
      <c r="R80" s="110"/>
    </row>
    <row r="81" spans="1:18" x14ac:dyDescent="0.3">
      <c r="A81" s="94" t="s">
        <v>288</v>
      </c>
      <c r="B81" s="109" t="s">
        <v>180</v>
      </c>
      <c r="C81" s="91" t="s">
        <v>289</v>
      </c>
      <c r="D81" s="84" t="s">
        <v>22</v>
      </c>
      <c r="E81" s="85">
        <v>41927</v>
      </c>
      <c r="F81" s="86" t="s">
        <v>290</v>
      </c>
      <c r="G81" s="86" t="s">
        <v>291</v>
      </c>
      <c r="H81" s="87">
        <v>1.6189932640000002E-2</v>
      </c>
      <c r="I81" s="88">
        <v>1.4532010500000001E-2</v>
      </c>
      <c r="J81" s="87">
        <v>1.6579221399999999E-3</v>
      </c>
      <c r="K81" s="87">
        <v>3.1333082060000003E-2</v>
      </c>
      <c r="L81" s="89">
        <v>0.44411080000000003</v>
      </c>
      <c r="M81" s="88">
        <v>4.7523014700000005E-2</v>
      </c>
      <c r="N81" s="88">
        <v>0.39658778530000005</v>
      </c>
      <c r="O81" s="90">
        <v>2.8192572729999997E-2</v>
      </c>
      <c r="P81" s="87">
        <v>1.3156319399999998E-3</v>
      </c>
      <c r="Q81" s="89">
        <v>4.069</v>
      </c>
      <c r="R81" s="110">
        <v>5.7460000000000004</v>
      </c>
    </row>
    <row r="82" spans="1:18" x14ac:dyDescent="0.3">
      <c r="A82" s="94" t="s">
        <v>292</v>
      </c>
      <c r="B82" s="109" t="s">
        <v>180</v>
      </c>
      <c r="C82" s="91" t="s">
        <v>293</v>
      </c>
      <c r="D82" s="84" t="s">
        <v>22</v>
      </c>
      <c r="E82" s="85">
        <v>41927</v>
      </c>
      <c r="F82" s="86" t="s">
        <v>231</v>
      </c>
      <c r="G82" s="86" t="s">
        <v>294</v>
      </c>
      <c r="H82" s="87">
        <v>2.3536249800000003E-3</v>
      </c>
      <c r="I82" s="88">
        <v>9.9634318000000038E-4</v>
      </c>
      <c r="J82" s="87">
        <v>1.3572818E-3</v>
      </c>
      <c r="K82" s="87">
        <v>1.0694214860000001E-2</v>
      </c>
      <c r="L82" s="89">
        <v>0.54824560000000011</v>
      </c>
      <c r="M82" s="88">
        <v>1.304783984E-2</v>
      </c>
      <c r="N82" s="88">
        <v>0.53519776016000009</v>
      </c>
      <c r="O82" s="90">
        <v>5.9128591520000003E-2</v>
      </c>
      <c r="P82" s="87">
        <v>3.6974506000000002E-4</v>
      </c>
      <c r="Q82" s="89">
        <v>5.47</v>
      </c>
      <c r="R82" s="110"/>
    </row>
    <row r="83" spans="1:18" x14ac:dyDescent="0.3">
      <c r="A83" s="94" t="s">
        <v>295</v>
      </c>
      <c r="B83" s="109" t="s">
        <v>180</v>
      </c>
      <c r="C83" s="91" t="s">
        <v>296</v>
      </c>
      <c r="D83" s="84" t="s">
        <v>22</v>
      </c>
      <c r="E83" s="85">
        <v>41926</v>
      </c>
      <c r="F83" s="86" t="s">
        <v>297</v>
      </c>
      <c r="G83" s="86" t="s">
        <v>298</v>
      </c>
      <c r="H83" s="87">
        <v>1.12885794E-3</v>
      </c>
      <c r="I83" s="88">
        <v>3.7500987999999999E-4</v>
      </c>
      <c r="J83" s="87">
        <v>7.5384805999999997E-4</v>
      </c>
      <c r="K83" s="87">
        <v>5.3183393199999996E-3</v>
      </c>
      <c r="L83" s="89">
        <v>0.5191998000000001</v>
      </c>
      <c r="M83" s="88">
        <v>6.4471972599999998E-3</v>
      </c>
      <c r="N83" s="88">
        <v>0.51275260274000012</v>
      </c>
      <c r="O83" s="90">
        <v>4.8636480939999997E-2</v>
      </c>
      <c r="P83" s="87">
        <v>7.8896302000000008E-4</v>
      </c>
      <c r="Q83" s="89">
        <v>4.5640000000000001</v>
      </c>
      <c r="R83" s="110">
        <v>10.1904</v>
      </c>
    </row>
    <row r="84" spans="1:18" x14ac:dyDescent="0.3">
      <c r="A84" s="94" t="s">
        <v>299</v>
      </c>
      <c r="B84" s="109" t="s">
        <v>180</v>
      </c>
      <c r="C84" s="91" t="s">
        <v>300</v>
      </c>
      <c r="D84" s="84" t="s">
        <v>22</v>
      </c>
      <c r="E84" s="85">
        <v>41926</v>
      </c>
      <c r="F84" s="86" t="s">
        <v>301</v>
      </c>
      <c r="G84" s="86" t="s">
        <v>302</v>
      </c>
      <c r="H84" s="87">
        <v>2.990527414E-2</v>
      </c>
      <c r="I84" s="88">
        <v>2.5676839579999999E-2</v>
      </c>
      <c r="J84" s="87">
        <v>4.2284345599999992E-3</v>
      </c>
      <c r="K84" s="87">
        <v>5.0660188599999994E-3</v>
      </c>
      <c r="L84" s="89">
        <v>0.47947199999999995</v>
      </c>
      <c r="M84" s="88">
        <v>3.4971293000000001E-2</v>
      </c>
      <c r="N84" s="88">
        <v>0.44450070699999994</v>
      </c>
      <c r="O84" s="90">
        <v>3.4475273600000002E-2</v>
      </c>
      <c r="P84" s="87">
        <v>1.0839677000000002E-3</v>
      </c>
      <c r="Q84" s="89">
        <v>4.3760000000000003</v>
      </c>
      <c r="R84" s="110"/>
    </row>
    <row r="85" spans="1:18" x14ac:dyDescent="0.3">
      <c r="A85" s="94" t="s">
        <v>303</v>
      </c>
      <c r="B85" s="109" t="s">
        <v>180</v>
      </c>
      <c r="C85" s="91" t="s">
        <v>304</v>
      </c>
      <c r="D85" s="84" t="s">
        <v>22</v>
      </c>
      <c r="E85" s="85">
        <v>41927</v>
      </c>
      <c r="F85" s="86" t="s">
        <v>305</v>
      </c>
      <c r="G85" s="86" t="s">
        <v>306</v>
      </c>
      <c r="H85" s="87">
        <v>1.3983052579999999E-2</v>
      </c>
      <c r="I85" s="88">
        <v>1.1449325019999998E-2</v>
      </c>
      <c r="J85" s="87">
        <v>2.5337275599999999E-3</v>
      </c>
      <c r="K85" s="87">
        <v>2.39032073E-2</v>
      </c>
      <c r="L85" s="89">
        <v>0.24166660000000001</v>
      </c>
      <c r="M85" s="88">
        <v>3.7886259879999995E-2</v>
      </c>
      <c r="N85" s="88">
        <v>0.20378034012000001</v>
      </c>
      <c r="O85" s="90">
        <v>8.7287654799999993E-3</v>
      </c>
      <c r="P85" s="87">
        <v>8.8396655E-4</v>
      </c>
      <c r="Q85" s="89">
        <v>2.3149999999999999</v>
      </c>
      <c r="R85" s="110">
        <v>0.25800000000000001</v>
      </c>
    </row>
    <row r="86" spans="1:18" x14ac:dyDescent="0.3">
      <c r="A86" s="94" t="s">
        <v>307</v>
      </c>
      <c r="B86" s="109" t="s">
        <v>180</v>
      </c>
      <c r="C86" s="91" t="s">
        <v>308</v>
      </c>
      <c r="D86" s="84" t="s">
        <v>22</v>
      </c>
      <c r="E86" s="85">
        <v>41927</v>
      </c>
      <c r="F86" s="86" t="s">
        <v>309</v>
      </c>
      <c r="G86" s="86" t="s">
        <v>310</v>
      </c>
      <c r="H86" s="87">
        <v>1.3770700299999999E-2</v>
      </c>
      <c r="I86" s="88">
        <v>1.0992961699999998E-2</v>
      </c>
      <c r="J86" s="87">
        <v>2.7777386000000003E-3</v>
      </c>
      <c r="K86" s="87">
        <v>2.4312003799999999E-2</v>
      </c>
      <c r="L86" s="89">
        <v>0.26085639999999999</v>
      </c>
      <c r="M86" s="88">
        <v>3.8082704099999996E-2</v>
      </c>
      <c r="N86" s="88">
        <v>0.22277369589999999</v>
      </c>
      <c r="O86" s="90">
        <v>9.77588255E-3</v>
      </c>
      <c r="P86" s="87">
        <v>9.6260765999999995E-4</v>
      </c>
      <c r="Q86" s="89">
        <v>2.2240000000000002</v>
      </c>
      <c r="R86" s="110"/>
    </row>
    <row r="87" spans="1:18" x14ac:dyDescent="0.3">
      <c r="A87" s="94" t="s">
        <v>311</v>
      </c>
      <c r="B87" s="109" t="s">
        <v>180</v>
      </c>
      <c r="C87" s="91" t="s">
        <v>312</v>
      </c>
      <c r="D87" s="84" t="s">
        <v>22</v>
      </c>
      <c r="E87" s="85">
        <v>41927</v>
      </c>
      <c r="F87" s="86" t="s">
        <v>313</v>
      </c>
      <c r="G87" s="86" t="s">
        <v>314</v>
      </c>
      <c r="H87" s="87">
        <v>1.2179038620000001E-2</v>
      </c>
      <c r="I87" s="88">
        <v>9.7619386200000005E-3</v>
      </c>
      <c r="J87" s="87">
        <v>2.4171000000000002E-3</v>
      </c>
      <c r="K87" s="87">
        <v>2.3902317039999999E-2</v>
      </c>
      <c r="L87" s="89">
        <v>0.22799699999999998</v>
      </c>
      <c r="M87" s="88">
        <v>3.6081355660000002E-2</v>
      </c>
      <c r="N87" s="88">
        <v>0.19191564433999997</v>
      </c>
      <c r="O87" s="90">
        <v>1.734444265E-2</v>
      </c>
      <c r="P87" s="87">
        <v>9.9724861000000001E-4</v>
      </c>
      <c r="Q87" s="89">
        <v>2.1070000000000002</v>
      </c>
      <c r="R87" s="110">
        <v>7.0400000000000004E-2</v>
      </c>
    </row>
    <row r="88" spans="1:18" x14ac:dyDescent="0.3">
      <c r="A88" s="94" t="s">
        <v>315</v>
      </c>
      <c r="B88" s="109" t="s">
        <v>180</v>
      </c>
      <c r="C88" s="91" t="s">
        <v>316</v>
      </c>
      <c r="D88" s="84" t="s">
        <v>22</v>
      </c>
      <c r="E88" s="85">
        <v>41927</v>
      </c>
      <c r="F88" s="86" t="s">
        <v>317</v>
      </c>
      <c r="G88" s="86" t="s">
        <v>318</v>
      </c>
      <c r="H88" s="87">
        <v>1.1636540440000001E-2</v>
      </c>
      <c r="I88" s="88">
        <v>9.1420910700000003E-3</v>
      </c>
      <c r="J88" s="87">
        <v>2.49444937E-3</v>
      </c>
      <c r="K88" s="87">
        <v>2.8412507900000002E-2</v>
      </c>
      <c r="L88" s="89">
        <v>0.2351608</v>
      </c>
      <c r="M88" s="88">
        <v>4.0049048340000004E-2</v>
      </c>
      <c r="N88" s="88">
        <v>0.19511175166</v>
      </c>
      <c r="O88" s="90">
        <v>9.5685533100000001E-3</v>
      </c>
      <c r="P88" s="87">
        <v>6.7381305499999999E-4</v>
      </c>
      <c r="Q88" s="89">
        <v>2.1840000000000002</v>
      </c>
      <c r="R88" s="110"/>
    </row>
    <row r="89" spans="1:18" x14ac:dyDescent="0.3">
      <c r="A89" s="94" t="s">
        <v>319</v>
      </c>
      <c r="B89" s="109" t="s">
        <v>180</v>
      </c>
      <c r="C89" s="91" t="s">
        <v>320</v>
      </c>
      <c r="D89" s="84" t="s">
        <v>22</v>
      </c>
      <c r="E89" s="85">
        <v>41927</v>
      </c>
      <c r="F89" s="86" t="s">
        <v>321</v>
      </c>
      <c r="G89" s="86" t="s">
        <v>322</v>
      </c>
      <c r="H89" s="87">
        <v>2.353129268E-2</v>
      </c>
      <c r="I89" s="88">
        <v>2.114362614E-2</v>
      </c>
      <c r="J89" s="87">
        <v>2.3876665399999997E-3</v>
      </c>
      <c r="K89" s="87">
        <v>3.3181294440000002E-2</v>
      </c>
      <c r="L89" s="89">
        <v>0.24915800000000002</v>
      </c>
      <c r="M89" s="88">
        <v>5.6712587120000005E-2</v>
      </c>
      <c r="N89" s="88">
        <v>0.19244541288</v>
      </c>
      <c r="O89" s="90">
        <v>3.5687447999999998E-3</v>
      </c>
      <c r="P89" s="87">
        <v>9.4723786E-4</v>
      </c>
      <c r="Q89" s="89">
        <v>2.2480000000000002</v>
      </c>
      <c r="R89" s="110">
        <v>0.38700000000000001</v>
      </c>
    </row>
    <row r="90" spans="1:18" x14ac:dyDescent="0.3">
      <c r="A90" s="94" t="s">
        <v>323</v>
      </c>
      <c r="B90" s="109" t="s">
        <v>180</v>
      </c>
      <c r="C90" s="91" t="s">
        <v>324</v>
      </c>
      <c r="D90" s="84" t="s">
        <v>22</v>
      </c>
      <c r="E90" s="85">
        <v>41927</v>
      </c>
      <c r="F90" s="86" t="s">
        <v>325</v>
      </c>
      <c r="G90" s="86" t="s">
        <v>326</v>
      </c>
      <c r="H90" s="87">
        <v>1.1779460559999998E-2</v>
      </c>
      <c r="I90" s="88">
        <v>9.911404369999998E-3</v>
      </c>
      <c r="J90" s="87">
        <v>1.86805619E-3</v>
      </c>
      <c r="K90" s="87">
        <v>4.3887625040000003E-2</v>
      </c>
      <c r="L90" s="89">
        <v>0.24284959999999997</v>
      </c>
      <c r="M90" s="88">
        <v>5.5667085599999999E-2</v>
      </c>
      <c r="N90" s="88">
        <v>0.18718251439999997</v>
      </c>
      <c r="O90" s="90">
        <v>3.7789582800000004E-3</v>
      </c>
      <c r="P90" s="87">
        <v>1.21842276E-3</v>
      </c>
      <c r="Q90" s="89">
        <v>2.2109999999999999</v>
      </c>
      <c r="R90" s="110"/>
    </row>
    <row r="91" spans="1:18" x14ac:dyDescent="0.3">
      <c r="A91" s="94" t="str">
        <f>B91&amp;" "&amp;G91</f>
        <v>FKC03 458A-B</v>
      </c>
      <c r="B91" s="34" t="s">
        <v>489</v>
      </c>
      <c r="C91" s="62" t="s">
        <v>470</v>
      </c>
      <c r="D91" s="61" t="s">
        <v>22</v>
      </c>
      <c r="E91" s="113">
        <v>42123</v>
      </c>
      <c r="F91" s="114"/>
      <c r="G91" s="114" t="s">
        <v>310</v>
      </c>
      <c r="H91" s="115">
        <v>1.3399914779999999E-2</v>
      </c>
      <c r="I91" s="116">
        <v>1.1615137939999999E-2</v>
      </c>
      <c r="J91" s="115">
        <v>1.7847768400000002E-3</v>
      </c>
      <c r="K91" s="115">
        <v>2.0602266859999999E-2</v>
      </c>
      <c r="L91" s="117">
        <v>0.28953400000000001</v>
      </c>
      <c r="M91" s="116">
        <v>3.4002181639999997E-2</v>
      </c>
      <c r="N91" s="116">
        <v>0.25553181836</v>
      </c>
      <c r="O91" s="115">
        <v>1.333569098E-2</v>
      </c>
      <c r="P91" s="115">
        <v>4.6790934999999998E-4</v>
      </c>
      <c r="Q91" s="117">
        <v>2.5670000000000002</v>
      </c>
      <c r="R91" s="118"/>
    </row>
    <row r="92" spans="1:18" x14ac:dyDescent="0.3">
      <c r="A92" s="94" t="str">
        <f t="shared" ref="A92:A138" si="0">B92&amp;" "&amp;G92</f>
        <v>FKC03 458A-S</v>
      </c>
      <c r="B92" s="34" t="s">
        <v>489</v>
      </c>
      <c r="C92" s="62" t="s">
        <v>471</v>
      </c>
      <c r="D92" s="61" t="s">
        <v>22</v>
      </c>
      <c r="E92" s="113">
        <v>42123</v>
      </c>
      <c r="F92" s="114" t="s">
        <v>472</v>
      </c>
      <c r="G92" s="114" t="s">
        <v>306</v>
      </c>
      <c r="H92" s="115">
        <v>5.4125347080000004E-2</v>
      </c>
      <c r="I92" s="116">
        <v>5.1763867120000001E-2</v>
      </c>
      <c r="J92" s="115">
        <v>2.3614799600000002E-3</v>
      </c>
      <c r="K92" s="115">
        <v>4.7009772319999997E-2</v>
      </c>
      <c r="L92" s="117">
        <v>0.45143279999999991</v>
      </c>
      <c r="M92" s="116">
        <v>0.1011351194</v>
      </c>
      <c r="N92" s="116">
        <v>0.35029768059999988</v>
      </c>
      <c r="O92" s="88">
        <v>2.4598476750000001E-2</v>
      </c>
      <c r="P92" s="115">
        <v>2.1678510799999998E-3</v>
      </c>
      <c r="Q92" s="117">
        <v>4.5720000000000001</v>
      </c>
      <c r="R92" s="118"/>
    </row>
    <row r="93" spans="1:18" x14ac:dyDescent="0.3">
      <c r="A93" s="94" t="str">
        <f t="shared" si="0"/>
        <v>FKC03 459A-B</v>
      </c>
      <c r="B93" s="34" t="s">
        <v>489</v>
      </c>
      <c r="C93" s="62" t="s">
        <v>473</v>
      </c>
      <c r="D93" s="61" t="s">
        <v>22</v>
      </c>
      <c r="E93" s="113">
        <v>42123</v>
      </c>
      <c r="F93" s="114"/>
      <c r="G93" s="114" t="s">
        <v>318</v>
      </c>
      <c r="H93" s="115">
        <v>1.8875772860000001E-2</v>
      </c>
      <c r="I93" s="116">
        <v>1.687987602E-2</v>
      </c>
      <c r="J93" s="115">
        <v>1.9958968399999997E-3</v>
      </c>
      <c r="K93" s="115">
        <v>2.754236576E-2</v>
      </c>
      <c r="L93" s="117">
        <v>0.3039134</v>
      </c>
      <c r="M93" s="116">
        <v>4.641813862E-2</v>
      </c>
      <c r="N93" s="116">
        <v>0.25749526138000001</v>
      </c>
      <c r="O93" s="88">
        <v>1.1559495759999998E-2</v>
      </c>
      <c r="P93" s="115">
        <v>1.2883252800000001E-3</v>
      </c>
      <c r="Q93" s="117">
        <v>2.5529999999999999</v>
      </c>
      <c r="R93" s="118"/>
    </row>
    <row r="94" spans="1:18" x14ac:dyDescent="0.3">
      <c r="A94" s="94" t="str">
        <f t="shared" si="0"/>
        <v>FKC03 459A-S</v>
      </c>
      <c r="B94" s="34" t="s">
        <v>489</v>
      </c>
      <c r="C94" s="62" t="s">
        <v>474</v>
      </c>
      <c r="D94" s="61" t="s">
        <v>22</v>
      </c>
      <c r="E94" s="113">
        <v>42123</v>
      </c>
      <c r="F94" s="114" t="s">
        <v>475</v>
      </c>
      <c r="G94" s="114" t="s">
        <v>314</v>
      </c>
      <c r="H94" s="115">
        <v>3.9425194480000002E-2</v>
      </c>
      <c r="I94" s="116">
        <v>3.7112454260000004E-2</v>
      </c>
      <c r="J94" s="115">
        <v>2.3127402200000002E-3</v>
      </c>
      <c r="K94" s="115">
        <v>4.0586183820000003E-2</v>
      </c>
      <c r="L94" s="117">
        <v>0.3108322</v>
      </c>
      <c r="M94" s="116">
        <v>8.0011378300000005E-2</v>
      </c>
      <c r="N94" s="116">
        <v>0.23082082170000001</v>
      </c>
      <c r="O94" s="88">
        <v>1.021820388E-2</v>
      </c>
      <c r="P94" s="115">
        <v>1.54475356E-3</v>
      </c>
      <c r="Q94" s="117">
        <v>2.6880000000000002</v>
      </c>
      <c r="R94" s="118"/>
    </row>
    <row r="95" spans="1:18" x14ac:dyDescent="0.3">
      <c r="A95" s="94" t="str">
        <f t="shared" si="0"/>
        <v>FKC03 459B-B</v>
      </c>
      <c r="B95" s="34" t="s">
        <v>489</v>
      </c>
      <c r="C95" s="62" t="s">
        <v>476</v>
      </c>
      <c r="D95" s="61" t="s">
        <v>22</v>
      </c>
      <c r="E95" s="113">
        <v>42123</v>
      </c>
      <c r="F95" s="114"/>
      <c r="G95" s="114" t="s">
        <v>477</v>
      </c>
      <c r="H95" s="115">
        <v>1.958816104E-2</v>
      </c>
      <c r="I95" s="116">
        <v>1.770375418E-2</v>
      </c>
      <c r="J95" s="115">
        <v>1.88440686E-3</v>
      </c>
      <c r="K95" s="115">
        <v>3.3418180459999995E-2</v>
      </c>
      <c r="L95" s="117">
        <v>0.30126459999999999</v>
      </c>
      <c r="M95" s="116">
        <v>5.3006341499999998E-2</v>
      </c>
      <c r="N95" s="116">
        <v>0.2482582585</v>
      </c>
      <c r="O95" s="88">
        <v>1.344136843E-2</v>
      </c>
      <c r="P95" s="115">
        <v>1.39238236E-3</v>
      </c>
      <c r="Q95" s="117">
        <v>2.6030000000000002</v>
      </c>
      <c r="R95" s="118"/>
    </row>
    <row r="96" spans="1:18" x14ac:dyDescent="0.3">
      <c r="A96" s="94" t="str">
        <f t="shared" si="0"/>
        <v>FKC03 459B-S</v>
      </c>
      <c r="B96" s="34" t="s">
        <v>489</v>
      </c>
      <c r="C96" s="62" t="s">
        <v>478</v>
      </c>
      <c r="D96" s="61" t="s">
        <v>22</v>
      </c>
      <c r="E96" s="113">
        <v>42123</v>
      </c>
      <c r="F96" s="114" t="s">
        <v>479</v>
      </c>
      <c r="G96" s="114" t="s">
        <v>480</v>
      </c>
      <c r="H96" s="115">
        <v>3.8256281560000001E-2</v>
      </c>
      <c r="I96" s="116">
        <v>3.6164045540000002E-2</v>
      </c>
      <c r="J96" s="115">
        <v>2.0922360199999998E-3</v>
      </c>
      <c r="K96" s="115">
        <v>3.9334737539999998E-2</v>
      </c>
      <c r="L96" s="117">
        <v>0.30104759999999997</v>
      </c>
      <c r="M96" s="116">
        <v>7.7591019099999992E-2</v>
      </c>
      <c r="N96" s="116">
        <v>0.22345658089999998</v>
      </c>
      <c r="O96" s="88">
        <v>1.136033409E-2</v>
      </c>
      <c r="P96" s="115">
        <v>2.3830561799999999E-3</v>
      </c>
      <c r="Q96" s="117">
        <v>2.7879999999999998</v>
      </c>
      <c r="R96" s="118"/>
    </row>
    <row r="97" spans="1:18" x14ac:dyDescent="0.3">
      <c r="A97" s="94" t="str">
        <f t="shared" si="0"/>
        <v>FKC03 472A-B</v>
      </c>
      <c r="B97" s="34" t="s">
        <v>489</v>
      </c>
      <c r="C97" s="62" t="s">
        <v>481</v>
      </c>
      <c r="D97" s="61" t="s">
        <v>22</v>
      </c>
      <c r="E97" s="113">
        <v>42123</v>
      </c>
      <c r="F97" s="114"/>
      <c r="G97" s="114" t="s">
        <v>326</v>
      </c>
      <c r="H97" s="115">
        <v>1.852461016E-2</v>
      </c>
      <c r="I97" s="116">
        <v>1.6565829000000001E-2</v>
      </c>
      <c r="J97" s="115">
        <v>1.9587811600000004E-3</v>
      </c>
      <c r="K97" s="115">
        <v>5.6434938420000004E-2</v>
      </c>
      <c r="L97" s="117">
        <v>0.3638614</v>
      </c>
      <c r="M97" s="116">
        <v>7.4959548580000007E-2</v>
      </c>
      <c r="N97" s="116">
        <v>0.28890185142000002</v>
      </c>
      <c r="O97" s="88">
        <v>1.401040133E-2</v>
      </c>
      <c r="P97" s="115">
        <v>1.3318449399999999E-3</v>
      </c>
      <c r="Q97" s="117">
        <v>3.0139999999999998</v>
      </c>
      <c r="R97" s="118"/>
    </row>
    <row r="98" spans="1:18" x14ac:dyDescent="0.3">
      <c r="A98" s="94" t="str">
        <f t="shared" si="0"/>
        <v>FKC03 472A-S</v>
      </c>
      <c r="B98" s="34" t="s">
        <v>489</v>
      </c>
      <c r="C98" s="62" t="s">
        <v>482</v>
      </c>
      <c r="D98" s="61" t="s">
        <v>22</v>
      </c>
      <c r="E98" s="113">
        <v>42123</v>
      </c>
      <c r="F98" s="114" t="s">
        <v>483</v>
      </c>
      <c r="G98" s="114" t="s">
        <v>322</v>
      </c>
      <c r="H98" s="115">
        <v>1.9789149100000004E-2</v>
      </c>
      <c r="I98" s="116">
        <v>1.8489650340000004E-2</v>
      </c>
      <c r="J98" s="115">
        <v>1.2994987600000001E-3</v>
      </c>
      <c r="K98" s="115">
        <v>1.9531252859999997E-2</v>
      </c>
      <c r="L98" s="117">
        <v>0.28169539999999993</v>
      </c>
      <c r="M98" s="116">
        <v>3.9320401960000001E-2</v>
      </c>
      <c r="N98" s="116">
        <v>0.24237499803999993</v>
      </c>
      <c r="O98" s="88">
        <v>1.192530258E-2</v>
      </c>
      <c r="P98" s="115">
        <v>4.9073496000000001E-4</v>
      </c>
      <c r="Q98" s="117">
        <v>2.8159999999999998</v>
      </c>
      <c r="R98" s="118"/>
    </row>
    <row r="99" spans="1:18" x14ac:dyDescent="0.3">
      <c r="A99" s="94" t="str">
        <f t="shared" si="0"/>
        <v>FKC03 472B-B</v>
      </c>
      <c r="B99" s="34" t="s">
        <v>489</v>
      </c>
      <c r="C99" s="62" t="s">
        <v>484</v>
      </c>
      <c r="D99" s="61" t="s">
        <v>22</v>
      </c>
      <c r="E99" s="113">
        <v>42123</v>
      </c>
      <c r="F99" s="114"/>
      <c r="G99" s="114" t="s">
        <v>485</v>
      </c>
      <c r="H99" s="115">
        <v>2.0489321020000003E-2</v>
      </c>
      <c r="I99" s="116">
        <v>1.8841450880000003E-2</v>
      </c>
      <c r="J99" s="115">
        <v>1.6478701399999999E-3</v>
      </c>
      <c r="K99" s="115">
        <v>2.07813466E-2</v>
      </c>
      <c r="L99" s="117">
        <v>0.30856139999999999</v>
      </c>
      <c r="M99" s="116">
        <v>4.1270667620000007E-2</v>
      </c>
      <c r="N99" s="116">
        <v>0.26729073238000001</v>
      </c>
      <c r="O99" s="88">
        <v>1.0770978829999998E-2</v>
      </c>
      <c r="P99" s="115">
        <v>1.1116330300000002E-3</v>
      </c>
      <c r="Q99" s="117">
        <v>2.9849999999999999</v>
      </c>
      <c r="R99" s="118"/>
    </row>
    <row r="100" spans="1:18" x14ac:dyDescent="0.3">
      <c r="A100" s="94" t="str">
        <f t="shared" si="0"/>
        <v>FKC03 472B-S</v>
      </c>
      <c r="B100" s="34" t="s">
        <v>489</v>
      </c>
      <c r="C100" s="62" t="s">
        <v>486</v>
      </c>
      <c r="D100" s="61" t="s">
        <v>22</v>
      </c>
      <c r="E100" s="113">
        <v>42123</v>
      </c>
      <c r="F100" s="114" t="s">
        <v>487</v>
      </c>
      <c r="G100" s="114" t="s">
        <v>488</v>
      </c>
      <c r="H100" s="115">
        <v>1.6198888370000001E-2</v>
      </c>
      <c r="I100" s="116">
        <v>1.4903531930000002E-2</v>
      </c>
      <c r="J100" s="115">
        <v>1.2953564399999999E-3</v>
      </c>
      <c r="K100" s="115">
        <v>2.08896576E-2</v>
      </c>
      <c r="L100" s="117">
        <v>0.28147979999999995</v>
      </c>
      <c r="M100" s="116">
        <v>3.7088545969999998E-2</v>
      </c>
      <c r="N100" s="116">
        <v>0.24439125402999995</v>
      </c>
      <c r="O100" s="88">
        <v>1.093152721E-2</v>
      </c>
      <c r="P100" s="115">
        <v>1.0696136150000002E-3</v>
      </c>
      <c r="Q100" s="117">
        <v>2.8610000000000002</v>
      </c>
      <c r="R100" s="118"/>
    </row>
    <row r="101" spans="1:18" x14ac:dyDescent="0.3">
      <c r="A101" s="94" t="str">
        <f t="shared" si="0"/>
        <v>FKC04 132A-S</v>
      </c>
      <c r="B101" s="109" t="s">
        <v>490</v>
      </c>
      <c r="C101" s="91" t="s">
        <v>407</v>
      </c>
      <c r="D101" s="85" t="s">
        <v>22</v>
      </c>
      <c r="E101" s="85">
        <v>42185</v>
      </c>
      <c r="F101" s="86" t="s">
        <v>408</v>
      </c>
      <c r="G101" s="87" t="s">
        <v>199</v>
      </c>
      <c r="H101" s="88">
        <v>4.561499208E-2</v>
      </c>
      <c r="I101" s="87">
        <v>4.419173346E-2</v>
      </c>
      <c r="J101" s="87">
        <v>1.4232586199999999E-3</v>
      </c>
      <c r="K101" s="89">
        <v>8.7094870799999998E-3</v>
      </c>
      <c r="L101" s="88">
        <v>0.21519260000000001</v>
      </c>
      <c r="M101" s="88">
        <v>5.4324479160000001E-2</v>
      </c>
      <c r="N101" s="87">
        <v>0.16086812084000002</v>
      </c>
      <c r="O101" s="88">
        <v>2.9762333679999999E-2</v>
      </c>
      <c r="P101" s="89">
        <v>1.1825055399999999E-3</v>
      </c>
      <c r="Q101" s="110">
        <v>3.0870000000000002</v>
      </c>
    </row>
    <row r="102" spans="1:18" x14ac:dyDescent="0.3">
      <c r="A102" s="94" t="str">
        <f t="shared" si="0"/>
        <v>FKC04 132A-B</v>
      </c>
      <c r="B102" s="109" t="s">
        <v>490</v>
      </c>
      <c r="C102" s="91" t="s">
        <v>409</v>
      </c>
      <c r="D102" s="85" t="s">
        <v>22</v>
      </c>
      <c r="E102" s="85">
        <v>42185</v>
      </c>
      <c r="F102" s="86"/>
      <c r="G102" s="87" t="s">
        <v>202</v>
      </c>
      <c r="H102" s="88">
        <v>8.2275400200000001E-3</v>
      </c>
      <c r="I102" s="87">
        <v>7.2052142400000005E-3</v>
      </c>
      <c r="J102" s="87">
        <v>1.0223257800000001E-3</v>
      </c>
      <c r="K102" s="89">
        <v>2.7895341739999999E-2</v>
      </c>
      <c r="L102" s="88">
        <v>0.2292122</v>
      </c>
      <c r="M102" s="88">
        <v>3.6122881760000003E-2</v>
      </c>
      <c r="N102" s="87">
        <v>0.19308931824</v>
      </c>
      <c r="O102" s="88">
        <v>3.3132078320000001E-2</v>
      </c>
      <c r="P102" s="89">
        <v>2.2850174399999998E-3</v>
      </c>
      <c r="Q102" s="110">
        <v>3.222</v>
      </c>
    </row>
    <row r="103" spans="1:18" x14ac:dyDescent="0.3">
      <c r="A103" s="94" t="str">
        <f t="shared" si="0"/>
        <v>FKC04 137A-S</v>
      </c>
      <c r="B103" s="109" t="s">
        <v>490</v>
      </c>
      <c r="C103" s="91" t="s">
        <v>410</v>
      </c>
      <c r="D103" s="85" t="s">
        <v>22</v>
      </c>
      <c r="E103" s="85">
        <v>42185</v>
      </c>
      <c r="F103" s="86" t="s">
        <v>411</v>
      </c>
      <c r="G103" s="87" t="s">
        <v>213</v>
      </c>
      <c r="H103" s="88">
        <v>2.1253025219999999E-2</v>
      </c>
      <c r="I103" s="87">
        <v>1.7888372180000001E-2</v>
      </c>
      <c r="J103" s="87">
        <v>3.3646530399999998E-3</v>
      </c>
      <c r="K103" s="89">
        <v>3.2312158899999999E-2</v>
      </c>
      <c r="L103" s="88">
        <v>0.19520479999999998</v>
      </c>
      <c r="M103" s="88">
        <v>5.3565184119999998E-2</v>
      </c>
      <c r="N103" s="87">
        <v>0.14163961587999999</v>
      </c>
      <c r="O103" s="88">
        <v>1.9083987189999999E-2</v>
      </c>
      <c r="P103" s="89">
        <v>1.6947048999999999E-3</v>
      </c>
      <c r="Q103" s="110">
        <v>3.081</v>
      </c>
    </row>
    <row r="104" spans="1:18" x14ac:dyDescent="0.3">
      <c r="A104" s="94" t="str">
        <f t="shared" si="0"/>
        <v>FKC04 137A-B</v>
      </c>
      <c r="B104" s="109" t="s">
        <v>490</v>
      </c>
      <c r="C104" s="91" t="s">
        <v>412</v>
      </c>
      <c r="D104" s="85" t="s">
        <v>22</v>
      </c>
      <c r="E104" s="85">
        <v>42185</v>
      </c>
      <c r="F104" s="86"/>
      <c r="G104" s="87" t="s">
        <v>216</v>
      </c>
      <c r="H104" s="88">
        <v>1.8171071239999999E-2</v>
      </c>
      <c r="I104" s="87">
        <v>1.4937093219999999E-2</v>
      </c>
      <c r="J104" s="87">
        <v>3.2339780199999997E-3</v>
      </c>
      <c r="K104" s="89">
        <v>2.8295505839999999E-2</v>
      </c>
      <c r="L104" s="88">
        <v>0.19027960000000002</v>
      </c>
      <c r="M104" s="88">
        <v>4.6466577080000002E-2</v>
      </c>
      <c r="N104" s="87">
        <v>0.14381302292000003</v>
      </c>
      <c r="O104" s="88">
        <v>1.8155435510000002E-2</v>
      </c>
      <c r="P104" s="89">
        <v>1.6356526900000001E-3</v>
      </c>
      <c r="Q104" s="110">
        <v>3.097</v>
      </c>
    </row>
    <row r="105" spans="1:18" x14ac:dyDescent="0.3">
      <c r="A105" s="94" t="str">
        <f t="shared" si="0"/>
        <v>FKC04 137B-S</v>
      </c>
      <c r="B105" s="109" t="s">
        <v>490</v>
      </c>
      <c r="C105" s="91" t="s">
        <v>413</v>
      </c>
      <c r="D105" s="85" t="s">
        <v>22</v>
      </c>
      <c r="E105" s="85">
        <v>42185</v>
      </c>
      <c r="F105" s="86" t="s">
        <v>414</v>
      </c>
      <c r="G105" s="87" t="s">
        <v>415</v>
      </c>
      <c r="H105" s="88">
        <v>2.0935509559999999E-2</v>
      </c>
      <c r="I105" s="87">
        <v>1.7519466719999998E-2</v>
      </c>
      <c r="J105" s="87">
        <v>3.4160428399999999E-3</v>
      </c>
      <c r="K105" s="89">
        <v>3.0358175820000003E-2</v>
      </c>
      <c r="L105" s="88">
        <v>0.29750840000000001</v>
      </c>
      <c r="M105" s="88">
        <v>5.1293685380000002E-2</v>
      </c>
      <c r="N105" s="87">
        <v>0.24621471462</v>
      </c>
      <c r="O105" s="87">
        <v>1.967556484E-2</v>
      </c>
      <c r="P105" s="89">
        <v>1.04463211E-3</v>
      </c>
      <c r="Q105" s="110">
        <v>3.2530000000000001</v>
      </c>
    </row>
    <row r="106" spans="1:18" x14ac:dyDescent="0.3">
      <c r="A106" s="94" t="str">
        <f t="shared" si="0"/>
        <v>FKC04 137B-B</v>
      </c>
      <c r="B106" s="109" t="s">
        <v>490</v>
      </c>
      <c r="C106" s="91" t="s">
        <v>416</v>
      </c>
      <c r="D106" s="85" t="s">
        <v>22</v>
      </c>
      <c r="E106" s="85">
        <v>42185</v>
      </c>
      <c r="F106" s="86"/>
      <c r="G106" s="87" t="s">
        <v>224</v>
      </c>
      <c r="H106" s="88">
        <v>2.0551329539999996E-2</v>
      </c>
      <c r="I106" s="87">
        <v>1.7113662299999995E-2</v>
      </c>
      <c r="J106" s="87">
        <v>3.4376672400000001E-3</v>
      </c>
      <c r="K106" s="89">
        <v>3.8490109139999999E-2</v>
      </c>
      <c r="L106" s="88">
        <v>0.20837179999999997</v>
      </c>
      <c r="M106" s="88">
        <v>5.9041438679999995E-2</v>
      </c>
      <c r="N106" s="87">
        <v>0.14933036131999997</v>
      </c>
      <c r="O106" s="87">
        <v>2.0869952059999999E-2</v>
      </c>
      <c r="P106" s="89">
        <v>1.89471597E-3</v>
      </c>
      <c r="Q106" s="110">
        <v>3.1240000000000001</v>
      </c>
    </row>
    <row r="107" spans="1:18" x14ac:dyDescent="0.3">
      <c r="A107" s="94" t="str">
        <f t="shared" si="0"/>
        <v>FKC04 147A-S</v>
      </c>
      <c r="B107" s="109" t="s">
        <v>490</v>
      </c>
      <c r="C107" s="91" t="s">
        <v>417</v>
      </c>
      <c r="D107" s="85" t="s">
        <v>22</v>
      </c>
      <c r="E107" s="85">
        <v>42185</v>
      </c>
      <c r="F107" s="86" t="s">
        <v>418</v>
      </c>
      <c r="G107" s="87" t="s">
        <v>228</v>
      </c>
      <c r="H107" s="88">
        <v>3.1134877199999996E-3</v>
      </c>
      <c r="I107" s="87">
        <v>1.9694889199999995E-3</v>
      </c>
      <c r="J107" s="87">
        <v>1.1439988000000001E-3</v>
      </c>
      <c r="K107" s="89">
        <v>9.1273252839999999E-2</v>
      </c>
      <c r="L107" s="88">
        <v>0.28827259999999999</v>
      </c>
      <c r="M107" s="88">
        <v>9.4386740560000001E-2</v>
      </c>
      <c r="N107" s="87">
        <v>0.19388585943999997</v>
      </c>
      <c r="O107" s="87">
        <v>2.5052179420000001E-2</v>
      </c>
      <c r="P107" s="89">
        <v>3.7309185099999999E-3</v>
      </c>
      <c r="Q107" s="110">
        <v>2.665</v>
      </c>
    </row>
    <row r="108" spans="1:18" x14ac:dyDescent="0.3">
      <c r="A108" s="94" t="str">
        <f t="shared" si="0"/>
        <v>FKC04 147A-B</v>
      </c>
      <c r="B108" s="109" t="s">
        <v>490</v>
      </c>
      <c r="C108" s="91" t="s">
        <v>419</v>
      </c>
      <c r="D108" s="85" t="s">
        <v>22</v>
      </c>
      <c r="E108" s="85">
        <v>42185</v>
      </c>
      <c r="F108" s="86"/>
      <c r="G108" s="87" t="s">
        <v>232</v>
      </c>
      <c r="H108" s="88">
        <v>4.7169327800000004E-3</v>
      </c>
      <c r="I108" s="87">
        <v>4.3443939000000001E-3</v>
      </c>
      <c r="J108" s="87">
        <v>3.7253887999999996E-4</v>
      </c>
      <c r="K108" s="89">
        <v>0.13379323664000001</v>
      </c>
      <c r="L108" s="88">
        <v>0.29135120000000003</v>
      </c>
      <c r="M108" s="88">
        <v>0.13851016942</v>
      </c>
      <c r="N108" s="87">
        <v>0.15284103058000004</v>
      </c>
      <c r="O108" s="87">
        <v>3.0574816710000001E-2</v>
      </c>
      <c r="P108" s="89">
        <v>3.8007587200000002E-3</v>
      </c>
      <c r="Q108" s="110">
        <v>2.6850000000000001</v>
      </c>
    </row>
    <row r="109" spans="1:18" x14ac:dyDescent="0.3">
      <c r="A109" s="94" t="str">
        <f t="shared" si="0"/>
        <v>FKC04 148A-S</v>
      </c>
      <c r="B109" s="109" t="s">
        <v>490</v>
      </c>
      <c r="C109" s="91" t="s">
        <v>420</v>
      </c>
      <c r="D109" s="85" t="s">
        <v>22</v>
      </c>
      <c r="E109" s="85">
        <v>42185</v>
      </c>
      <c r="F109" s="86" t="s">
        <v>421</v>
      </c>
      <c r="G109" s="87" t="s">
        <v>236</v>
      </c>
      <c r="H109" s="88">
        <v>3.8446191000000001E-3</v>
      </c>
      <c r="I109" s="87">
        <v>2.3787174600000001E-3</v>
      </c>
      <c r="J109" s="87">
        <v>1.46590164E-3</v>
      </c>
      <c r="K109" s="89">
        <v>0.13666171722000001</v>
      </c>
      <c r="L109" s="88">
        <v>0.27420539999999999</v>
      </c>
      <c r="M109" s="88">
        <v>0.14050633632000001</v>
      </c>
      <c r="N109" s="87">
        <v>0.13369906367999998</v>
      </c>
      <c r="O109" s="87">
        <v>5.8768347029999994E-2</v>
      </c>
      <c r="P109" s="89">
        <v>7.0292617799999997E-3</v>
      </c>
      <c r="Q109" s="110">
        <v>2.7879999999999998</v>
      </c>
    </row>
    <row r="110" spans="1:18" x14ac:dyDescent="0.3">
      <c r="A110" s="94" t="str">
        <f t="shared" si="0"/>
        <v>FKC04 148A-B</v>
      </c>
      <c r="B110" s="109" t="s">
        <v>490</v>
      </c>
      <c r="C110" s="91" t="s">
        <v>422</v>
      </c>
      <c r="D110" s="85" t="s">
        <v>22</v>
      </c>
      <c r="E110" s="85">
        <v>42185</v>
      </c>
      <c r="F110" s="86"/>
      <c r="G110" s="87" t="s">
        <v>240</v>
      </c>
      <c r="H110" s="88">
        <v>4.7874940400000005E-3</v>
      </c>
      <c r="I110" s="87">
        <v>3.8897746300000004E-3</v>
      </c>
      <c r="J110" s="87">
        <v>8.9771941000000004E-4</v>
      </c>
      <c r="K110" s="89">
        <v>5.7400088549999999E-2</v>
      </c>
      <c r="L110" s="88">
        <v>0.22883279999999998</v>
      </c>
      <c r="M110" s="88">
        <v>6.2187582589999998E-2</v>
      </c>
      <c r="N110" s="87">
        <v>0.16664521740999999</v>
      </c>
      <c r="O110" s="87">
        <v>2.6162323210000001E-2</v>
      </c>
      <c r="P110" s="89">
        <v>2.9347839499999999E-3</v>
      </c>
      <c r="Q110" s="110">
        <v>2.331</v>
      </c>
    </row>
    <row r="111" spans="1:18" x14ac:dyDescent="0.3">
      <c r="A111" s="94" t="str">
        <f t="shared" si="0"/>
        <v>FKC04 277A-S</v>
      </c>
      <c r="B111" s="109" t="s">
        <v>490</v>
      </c>
      <c r="C111" s="91" t="s">
        <v>423</v>
      </c>
      <c r="D111" s="85" t="s">
        <v>22</v>
      </c>
      <c r="E111" s="85">
        <v>42179</v>
      </c>
      <c r="F111" s="86" t="s">
        <v>424</v>
      </c>
      <c r="G111" s="87" t="s">
        <v>252</v>
      </c>
      <c r="H111" s="88">
        <v>8.5781880800000002E-3</v>
      </c>
      <c r="I111" s="87">
        <v>6.3888276200000007E-3</v>
      </c>
      <c r="J111" s="87">
        <v>2.1893604599999999E-3</v>
      </c>
      <c r="K111" s="89">
        <v>1.875166356E-2</v>
      </c>
      <c r="L111" s="88">
        <v>0.28223720000000002</v>
      </c>
      <c r="M111" s="88">
        <v>2.732985164E-2</v>
      </c>
      <c r="N111" s="87">
        <v>0.25490734836000001</v>
      </c>
      <c r="O111" s="87">
        <v>1.6567265209999998E-2</v>
      </c>
      <c r="P111" s="89">
        <v>3.7385038999999997E-4</v>
      </c>
      <c r="Q111" s="110">
        <v>4.4610000000000003</v>
      </c>
    </row>
    <row r="112" spans="1:18" x14ac:dyDescent="0.3">
      <c r="A112" s="94" t="str">
        <f t="shared" si="0"/>
        <v>FKC04 277A-B</v>
      </c>
      <c r="B112" s="109" t="s">
        <v>490</v>
      </c>
      <c r="C112" s="91" t="s">
        <v>425</v>
      </c>
      <c r="D112" s="85" t="s">
        <v>22</v>
      </c>
      <c r="E112" s="85">
        <v>42179</v>
      </c>
      <c r="F112" s="86"/>
      <c r="G112" s="87" t="s">
        <v>256</v>
      </c>
      <c r="H112" s="88">
        <v>8.6316335000000011E-3</v>
      </c>
      <c r="I112" s="87">
        <v>6.0477491200000011E-3</v>
      </c>
      <c r="J112" s="87">
        <v>2.5838843799999996E-3</v>
      </c>
      <c r="K112" s="89">
        <v>1.665849346E-2</v>
      </c>
      <c r="L112" s="88">
        <v>0.30392739999999996</v>
      </c>
      <c r="M112" s="88">
        <v>2.5290126959999999E-2</v>
      </c>
      <c r="N112" s="87">
        <v>0.27863727303999997</v>
      </c>
      <c r="O112" s="87">
        <v>1.8056745459999999E-2</v>
      </c>
      <c r="P112" s="89">
        <v>2.3073430199999998E-3</v>
      </c>
      <c r="Q112" s="110">
        <v>4.4939999999999998</v>
      </c>
    </row>
    <row r="113" spans="1:17" x14ac:dyDescent="0.3">
      <c r="A113" s="94" t="str">
        <f t="shared" si="0"/>
        <v>FKC04 277B-S</v>
      </c>
      <c r="B113" s="109" t="s">
        <v>490</v>
      </c>
      <c r="C113" s="91" t="s">
        <v>426</v>
      </c>
      <c r="D113" s="85" t="s">
        <v>22</v>
      </c>
      <c r="E113" s="85">
        <v>42179</v>
      </c>
      <c r="F113" s="86" t="s">
        <v>427</v>
      </c>
      <c r="G113" s="87" t="s">
        <v>428</v>
      </c>
      <c r="H113" s="88">
        <v>1.3311676979999999E-2</v>
      </c>
      <c r="I113" s="87">
        <v>8.2431610799999985E-3</v>
      </c>
      <c r="J113" s="87">
        <v>5.0685159000000007E-3</v>
      </c>
      <c r="K113" s="89">
        <v>3.364147654E-2</v>
      </c>
      <c r="L113" s="88">
        <v>0.31269839999999999</v>
      </c>
      <c r="M113" s="88">
        <v>4.6953153519999999E-2</v>
      </c>
      <c r="N113" s="87">
        <v>0.26574524647999997</v>
      </c>
      <c r="O113" s="87">
        <v>1.752609552E-2</v>
      </c>
      <c r="P113" s="89">
        <v>7.2765773000000005E-4</v>
      </c>
      <c r="Q113" s="110">
        <v>4.6059999999999999</v>
      </c>
    </row>
    <row r="114" spans="1:17" x14ac:dyDescent="0.3">
      <c r="A114" s="94" t="str">
        <f t="shared" si="0"/>
        <v>FKC04 277B-B</v>
      </c>
      <c r="B114" s="109" t="s">
        <v>490</v>
      </c>
      <c r="C114" s="91" t="s">
        <v>429</v>
      </c>
      <c r="D114" s="85" t="s">
        <v>22</v>
      </c>
      <c r="E114" s="85">
        <v>42179</v>
      </c>
      <c r="F114" s="86"/>
      <c r="G114" s="87" t="s">
        <v>430</v>
      </c>
      <c r="H114" s="88">
        <v>1.0742905740000001E-2</v>
      </c>
      <c r="I114" s="87">
        <v>8.1870530000000014E-3</v>
      </c>
      <c r="J114" s="87">
        <v>2.5558527399999996E-3</v>
      </c>
      <c r="K114" s="89">
        <v>2.6027559179999996E-2</v>
      </c>
      <c r="L114" s="88">
        <v>0.29001699999999997</v>
      </c>
      <c r="M114" s="88">
        <v>3.6770464919999996E-2</v>
      </c>
      <c r="N114" s="87">
        <v>0.25324653507999995</v>
      </c>
      <c r="O114" s="87">
        <v>1.419946754E-2</v>
      </c>
      <c r="P114" s="89">
        <v>1.08241553E-3</v>
      </c>
      <c r="Q114" s="110">
        <v>4.8099999999999996</v>
      </c>
    </row>
    <row r="115" spans="1:17" x14ac:dyDescent="0.3">
      <c r="A115" s="94" t="str">
        <f t="shared" si="0"/>
        <v>FKC04 278A-S</v>
      </c>
      <c r="B115" s="109" t="s">
        <v>490</v>
      </c>
      <c r="C115" s="91" t="s">
        <v>431</v>
      </c>
      <c r="D115" s="85" t="s">
        <v>22</v>
      </c>
      <c r="E115" s="85">
        <v>42179</v>
      </c>
      <c r="F115" s="86" t="s">
        <v>58</v>
      </c>
      <c r="G115" s="87" t="s">
        <v>260</v>
      </c>
      <c r="H115" s="88">
        <v>1.9143481560000002E-2</v>
      </c>
      <c r="I115" s="87">
        <v>1.647318176E-2</v>
      </c>
      <c r="J115" s="87">
        <v>2.6702997999999999E-3</v>
      </c>
      <c r="K115" s="89">
        <v>8.7809308999999992E-3</v>
      </c>
      <c r="L115" s="88">
        <v>0.22985059999999999</v>
      </c>
      <c r="M115" s="88">
        <v>2.7924412459999999E-2</v>
      </c>
      <c r="N115" s="87">
        <v>0.20192618754</v>
      </c>
      <c r="O115" s="87">
        <v>1.741996547E-2</v>
      </c>
      <c r="P115" s="89">
        <v>6.4827665000000004E-4</v>
      </c>
      <c r="Q115" s="110">
        <v>3.5459999999999998</v>
      </c>
    </row>
    <row r="116" spans="1:17" x14ac:dyDescent="0.3">
      <c r="A116" s="94" t="str">
        <f t="shared" si="0"/>
        <v>FKC04 278A-B</v>
      </c>
      <c r="B116" s="109" t="s">
        <v>490</v>
      </c>
      <c r="C116" s="91" t="s">
        <v>432</v>
      </c>
      <c r="D116" s="85" t="s">
        <v>22</v>
      </c>
      <c r="E116" s="85">
        <v>42179</v>
      </c>
      <c r="F116" s="86"/>
      <c r="G116" s="87" t="s">
        <v>263</v>
      </c>
      <c r="H116" s="88">
        <v>2.208272444E-2</v>
      </c>
      <c r="I116" s="87">
        <v>1.9058927159999999E-2</v>
      </c>
      <c r="J116" s="87">
        <v>3.0237972799999997E-3</v>
      </c>
      <c r="K116" s="89">
        <v>1.6681628879999997E-2</v>
      </c>
      <c r="L116" s="88">
        <v>0.23527279999999998</v>
      </c>
      <c r="M116" s="88">
        <v>3.876435332E-2</v>
      </c>
      <c r="N116" s="87">
        <v>0.19650844667999998</v>
      </c>
      <c r="O116" s="87">
        <v>1.7507797149999997E-2</v>
      </c>
      <c r="P116" s="89">
        <v>8.9790477E-4</v>
      </c>
      <c r="Q116" s="110">
        <v>3.633</v>
      </c>
    </row>
    <row r="117" spans="1:17" x14ac:dyDescent="0.3">
      <c r="A117" s="94" t="str">
        <f t="shared" si="0"/>
        <v>FKC04 278B-S</v>
      </c>
      <c r="B117" s="109" t="s">
        <v>490</v>
      </c>
      <c r="C117" s="91" t="s">
        <v>433</v>
      </c>
      <c r="D117" s="85" t="s">
        <v>22</v>
      </c>
      <c r="E117" s="85">
        <v>42179</v>
      </c>
      <c r="F117" s="86" t="s">
        <v>259</v>
      </c>
      <c r="G117" s="87" t="s">
        <v>434</v>
      </c>
      <c r="H117" s="88">
        <v>1.7319740059999998E-2</v>
      </c>
      <c r="I117" s="87">
        <v>1.3554065839999997E-2</v>
      </c>
      <c r="J117" s="87">
        <v>3.7656742200000001E-3</v>
      </c>
      <c r="K117" s="89">
        <v>1.583884008E-2</v>
      </c>
      <c r="L117" s="88">
        <v>0.25833080000000003</v>
      </c>
      <c r="M117" s="88">
        <v>3.3158580139999998E-2</v>
      </c>
      <c r="N117" s="87">
        <v>0.22517221986000002</v>
      </c>
      <c r="O117" s="87">
        <v>2.57090874E-2</v>
      </c>
      <c r="P117" s="89">
        <v>9.2370638000000005E-4</v>
      </c>
      <c r="Q117" s="110">
        <v>3.55</v>
      </c>
    </row>
    <row r="118" spans="1:17" x14ac:dyDescent="0.3">
      <c r="A118" s="94" t="str">
        <f t="shared" si="0"/>
        <v>FKC04 278B-B</v>
      </c>
      <c r="B118" s="109" t="s">
        <v>490</v>
      </c>
      <c r="C118" s="91" t="s">
        <v>435</v>
      </c>
      <c r="D118" s="85" t="s">
        <v>22</v>
      </c>
      <c r="E118" s="85">
        <v>42179</v>
      </c>
      <c r="F118" s="86"/>
      <c r="G118" s="87" t="s">
        <v>271</v>
      </c>
      <c r="H118" s="88">
        <v>1.8559008300000002E-2</v>
      </c>
      <c r="I118" s="87">
        <v>1.4645144360000003E-2</v>
      </c>
      <c r="J118" s="87">
        <v>3.9138639399999998E-3</v>
      </c>
      <c r="K118" s="89">
        <v>3.1513667359999997E-2</v>
      </c>
      <c r="L118" s="88">
        <v>0.33061560000000001</v>
      </c>
      <c r="M118" s="88">
        <v>5.0072675659999996E-2</v>
      </c>
      <c r="N118" s="87">
        <v>0.28054292434</v>
      </c>
      <c r="O118" s="87">
        <v>2.369627631E-2</v>
      </c>
      <c r="P118" s="89">
        <v>6.9811565999999999E-4</v>
      </c>
      <c r="Q118" s="110">
        <v>3.5024999999999999</v>
      </c>
    </row>
    <row r="119" spans="1:17" x14ac:dyDescent="0.3">
      <c r="A119" s="94" t="str">
        <f t="shared" si="0"/>
        <v>FKC04 282A-S</v>
      </c>
      <c r="B119" s="109" t="s">
        <v>490</v>
      </c>
      <c r="C119" s="91" t="s">
        <v>436</v>
      </c>
      <c r="D119" s="85" t="s">
        <v>22</v>
      </c>
      <c r="E119" s="85">
        <v>42179</v>
      </c>
      <c r="F119" s="86" t="s">
        <v>437</v>
      </c>
      <c r="G119" s="87" t="s">
        <v>275</v>
      </c>
      <c r="H119" s="88">
        <v>5.5144787599999993E-3</v>
      </c>
      <c r="I119" s="87">
        <v>4.7291572999999991E-3</v>
      </c>
      <c r="J119" s="87">
        <v>7.8532146000000007E-4</v>
      </c>
      <c r="K119" s="89">
        <v>9.6645081399999999E-3</v>
      </c>
      <c r="L119" s="88">
        <v>0.38182339999999998</v>
      </c>
      <c r="M119" s="88">
        <v>1.51789869E-2</v>
      </c>
      <c r="N119" s="87">
        <v>0.36664441309999996</v>
      </c>
      <c r="O119" s="87">
        <v>3.0792350530000002E-2</v>
      </c>
      <c r="P119" s="89">
        <v>8.3034678000000006E-4</v>
      </c>
      <c r="Q119" s="110">
        <v>4.9459999999999997</v>
      </c>
    </row>
    <row r="120" spans="1:17" x14ac:dyDescent="0.3">
      <c r="A120" s="94" t="str">
        <f t="shared" si="0"/>
        <v>FKC04 282A-B</v>
      </c>
      <c r="B120" s="109" t="s">
        <v>490</v>
      </c>
      <c r="C120" s="91" t="s">
        <v>438</v>
      </c>
      <c r="D120" s="85" t="s">
        <v>22</v>
      </c>
      <c r="E120" s="85">
        <v>42179</v>
      </c>
      <c r="F120" s="86"/>
      <c r="G120" s="87" t="s">
        <v>279</v>
      </c>
      <c r="H120" s="88">
        <v>7.0260803200000001E-3</v>
      </c>
      <c r="I120" s="87">
        <v>6.0623694600000005E-3</v>
      </c>
      <c r="J120" s="87">
        <v>9.6371085999999993E-4</v>
      </c>
      <c r="K120" s="89">
        <v>1.113603736E-2</v>
      </c>
      <c r="L120" s="88">
        <v>0.36635760000000001</v>
      </c>
      <c r="M120" s="88">
        <v>1.8162117679999999E-2</v>
      </c>
      <c r="N120" s="87">
        <v>0.34819548232000003</v>
      </c>
      <c r="O120" s="87">
        <v>2.8993629314999998E-2</v>
      </c>
      <c r="P120" s="89">
        <v>1.8809699499999998E-3</v>
      </c>
      <c r="Q120" s="110">
        <v>5.0519999999999996</v>
      </c>
    </row>
    <row r="121" spans="1:17" x14ac:dyDescent="0.3">
      <c r="A121" s="94" t="str">
        <f t="shared" si="0"/>
        <v>FKC04 287A-S</v>
      </c>
      <c r="B121" s="109" t="s">
        <v>490</v>
      </c>
      <c r="C121" s="91" t="s">
        <v>439</v>
      </c>
      <c r="D121" s="85" t="s">
        <v>22</v>
      </c>
      <c r="E121" s="85">
        <v>42179</v>
      </c>
      <c r="F121" s="86" t="s">
        <v>440</v>
      </c>
      <c r="G121" s="87" t="s">
        <v>283</v>
      </c>
      <c r="H121" s="88">
        <v>1.8776650200000001E-3</v>
      </c>
      <c r="I121" s="87">
        <v>1.47155316E-3</v>
      </c>
      <c r="J121" s="87">
        <v>4.0611185999999999E-4</v>
      </c>
      <c r="K121" s="89">
        <v>3.0518980800000001E-3</v>
      </c>
      <c r="L121" s="88">
        <v>0.3833802</v>
      </c>
      <c r="M121" s="88">
        <v>4.9295631000000001E-3</v>
      </c>
      <c r="N121" s="87">
        <v>0.37845063690000003</v>
      </c>
      <c r="O121" s="87">
        <v>4.0856405979999996E-2</v>
      </c>
      <c r="P121" s="89">
        <v>1.4663006199999999E-3</v>
      </c>
      <c r="Q121" s="110">
        <v>4.8230000000000004</v>
      </c>
    </row>
    <row r="122" spans="1:17" x14ac:dyDescent="0.3">
      <c r="A122" s="94" t="str">
        <f t="shared" si="0"/>
        <v>FKC04 287A-B</v>
      </c>
      <c r="B122" s="109" t="s">
        <v>490</v>
      </c>
      <c r="C122" s="91" t="s">
        <v>441</v>
      </c>
      <c r="D122" s="85" t="s">
        <v>22</v>
      </c>
      <c r="E122" s="85">
        <v>42179</v>
      </c>
      <c r="F122" s="86"/>
      <c r="G122" s="87" t="s">
        <v>287</v>
      </c>
      <c r="H122" s="88">
        <v>2.1216398000000001E-3</v>
      </c>
      <c r="I122" s="87">
        <v>1.5685738600000002E-3</v>
      </c>
      <c r="J122" s="87">
        <v>5.5306593999999998E-4</v>
      </c>
      <c r="K122" s="89">
        <v>4.8715968E-3</v>
      </c>
      <c r="L122" s="88">
        <v>0.39384800000000003</v>
      </c>
      <c r="M122" s="88">
        <v>6.9932366000000001E-3</v>
      </c>
      <c r="N122" s="87">
        <v>0.38685476340000002</v>
      </c>
      <c r="O122" s="87">
        <v>4.2419079400000004E-2</v>
      </c>
      <c r="P122" s="89">
        <v>1.2952054200000001E-3</v>
      </c>
      <c r="Q122" s="110">
        <v>4.8540000000000001</v>
      </c>
    </row>
    <row r="123" spans="1:17" x14ac:dyDescent="0.3">
      <c r="A123" s="94" t="str">
        <f t="shared" si="0"/>
        <v>FKC04 290A-S</v>
      </c>
      <c r="B123" s="109" t="s">
        <v>490</v>
      </c>
      <c r="C123" s="91" t="s">
        <v>442</v>
      </c>
      <c r="D123" s="85" t="s">
        <v>22</v>
      </c>
      <c r="E123" s="85">
        <v>42179</v>
      </c>
      <c r="F123" s="86" t="s">
        <v>443</v>
      </c>
      <c r="G123" s="87" t="s">
        <v>291</v>
      </c>
      <c r="H123" s="88">
        <v>2.1109512200000002E-3</v>
      </c>
      <c r="I123" s="87">
        <v>1.4618763600000003E-3</v>
      </c>
      <c r="J123" s="87">
        <v>6.4907486000000006E-4</v>
      </c>
      <c r="K123" s="89">
        <v>4.0574378600000006E-3</v>
      </c>
      <c r="L123" s="88">
        <v>0.54176639999999998</v>
      </c>
      <c r="M123" s="88">
        <v>6.1683890800000012E-3</v>
      </c>
      <c r="N123" s="87">
        <v>0.53559801092000003</v>
      </c>
      <c r="O123" s="87">
        <v>6.4888202110000015E-2</v>
      </c>
      <c r="P123" s="89">
        <v>4.4117894899999999E-3</v>
      </c>
      <c r="Q123" s="110">
        <v>6.024</v>
      </c>
    </row>
    <row r="124" spans="1:17" x14ac:dyDescent="0.3">
      <c r="A124" s="94" t="str">
        <f t="shared" si="0"/>
        <v>FKC04 290A-B</v>
      </c>
      <c r="B124" s="109" t="s">
        <v>490</v>
      </c>
      <c r="C124" s="91" t="s">
        <v>444</v>
      </c>
      <c r="D124" s="85" t="s">
        <v>22</v>
      </c>
      <c r="E124" s="85">
        <v>42179</v>
      </c>
      <c r="F124" s="86"/>
      <c r="G124" s="87" t="s">
        <v>294</v>
      </c>
      <c r="H124" s="88">
        <v>1.55848588E-3</v>
      </c>
      <c r="I124" s="87">
        <v>1.0607513000000001E-3</v>
      </c>
      <c r="J124" s="87">
        <v>4.9773458000000007E-4</v>
      </c>
      <c r="K124" s="89">
        <v>3.4706030800000002E-3</v>
      </c>
      <c r="L124" s="88">
        <v>0.54883919999999997</v>
      </c>
      <c r="M124" s="88">
        <v>5.0290889600000006E-3</v>
      </c>
      <c r="N124" s="87">
        <v>0.54381011103999999</v>
      </c>
      <c r="O124" s="87">
        <v>6.3053461220000009E-2</v>
      </c>
      <c r="P124" s="89">
        <v>4.9866547300000006E-3</v>
      </c>
      <c r="Q124" s="110">
        <v>6.1269999999999998</v>
      </c>
    </row>
    <row r="125" spans="1:17" x14ac:dyDescent="0.3">
      <c r="A125" s="94" t="str">
        <f t="shared" si="0"/>
        <v>FKC04 293A-S</v>
      </c>
      <c r="B125" s="109" t="s">
        <v>490</v>
      </c>
      <c r="C125" s="91" t="s">
        <v>445</v>
      </c>
      <c r="D125" s="85" t="s">
        <v>22</v>
      </c>
      <c r="E125" s="85">
        <v>42179</v>
      </c>
      <c r="F125" s="86" t="s">
        <v>446</v>
      </c>
      <c r="G125" s="87" t="s">
        <v>298</v>
      </c>
      <c r="H125" s="88">
        <v>9.6694696000000006E-4</v>
      </c>
      <c r="I125" s="87">
        <v>3.4391140000000005E-4</v>
      </c>
      <c r="J125" s="87">
        <v>6.2303556000000001E-4</v>
      </c>
      <c r="K125" s="89">
        <v>2.4611788600000001E-3</v>
      </c>
      <c r="L125" s="88">
        <v>0.60207560000000004</v>
      </c>
      <c r="M125" s="88">
        <v>3.4281258199999999E-3</v>
      </c>
      <c r="N125" s="87">
        <v>0.59864747418000008</v>
      </c>
      <c r="O125" s="87">
        <v>7.9538117630000002E-2</v>
      </c>
      <c r="P125" s="89">
        <v>5.2158070400000001E-3</v>
      </c>
      <c r="Q125" s="110">
        <v>6.556</v>
      </c>
    </row>
    <row r="126" spans="1:17" x14ac:dyDescent="0.3">
      <c r="A126" s="94" t="str">
        <f t="shared" si="0"/>
        <v>FKC04 293A-B</v>
      </c>
      <c r="B126" s="109" t="s">
        <v>490</v>
      </c>
      <c r="C126" s="119" t="s">
        <v>447</v>
      </c>
      <c r="D126" s="98" t="s">
        <v>22</v>
      </c>
      <c r="E126" s="85">
        <v>42179</v>
      </c>
      <c r="G126" s="98" t="s">
        <v>302</v>
      </c>
      <c r="H126" s="120">
        <v>1.6519999999999998E-3</v>
      </c>
      <c r="I126" s="121"/>
      <c r="J126" s="120">
        <v>1.9586E-3</v>
      </c>
      <c r="K126" s="120">
        <v>0.52562277460000006</v>
      </c>
      <c r="L126" s="120">
        <v>0.908663</v>
      </c>
      <c r="M126" s="120">
        <v>0.5275813746000001</v>
      </c>
      <c r="N126" s="120">
        <v>0.3810816253999999</v>
      </c>
      <c r="O126" s="120">
        <v>7.7027604020000001E-2</v>
      </c>
      <c r="P126" s="120">
        <v>1.3562536579999999E-2</v>
      </c>
      <c r="Q126" s="112">
        <v>5.7355</v>
      </c>
    </row>
    <row r="127" spans="1:17" x14ac:dyDescent="0.3">
      <c r="A127" s="94" t="str">
        <f t="shared" si="0"/>
        <v>FKC04 458A-S</v>
      </c>
      <c r="B127" s="109" t="s">
        <v>490</v>
      </c>
      <c r="C127" s="119" t="s">
        <v>448</v>
      </c>
      <c r="D127" s="98" t="s">
        <v>22</v>
      </c>
      <c r="E127" s="85">
        <v>42184</v>
      </c>
      <c r="F127" s="98" t="s">
        <v>449</v>
      </c>
      <c r="G127" s="98" t="s">
        <v>306</v>
      </c>
      <c r="H127" s="120">
        <v>6.66956276E-3</v>
      </c>
      <c r="I127" s="120">
        <v>3.9164267799999992E-3</v>
      </c>
      <c r="J127" s="120">
        <v>2.7531359800000003E-3</v>
      </c>
      <c r="K127" s="120">
        <v>1.46268745E-2</v>
      </c>
      <c r="L127" s="120">
        <v>0.24261579999999999</v>
      </c>
      <c r="M127" s="120">
        <v>2.1296437259999999E-2</v>
      </c>
      <c r="N127" s="120">
        <v>0.22131936274</v>
      </c>
      <c r="O127" s="120">
        <v>1.4141695010000002E-2</v>
      </c>
      <c r="P127" s="120">
        <v>1.38303741E-3</v>
      </c>
      <c r="Q127" s="112">
        <v>2.8380000000000001</v>
      </c>
    </row>
    <row r="128" spans="1:17" x14ac:dyDescent="0.3">
      <c r="A128" s="94" t="str">
        <f t="shared" si="0"/>
        <v>FKC04 458A-B</v>
      </c>
      <c r="B128" s="109" t="s">
        <v>490</v>
      </c>
      <c r="C128" s="119" t="s">
        <v>450</v>
      </c>
      <c r="D128" s="98" t="s">
        <v>22</v>
      </c>
      <c r="E128" s="85">
        <v>42184</v>
      </c>
      <c r="G128" s="98" t="s">
        <v>310</v>
      </c>
      <c r="H128" s="120">
        <v>6.4925576800000002E-3</v>
      </c>
      <c r="I128" s="120">
        <v>1.2671675799999999E-3</v>
      </c>
      <c r="J128" s="120">
        <v>5.2253901000000004E-3</v>
      </c>
      <c r="K128" s="120">
        <v>6.9595898400000005E-3</v>
      </c>
      <c r="L128" s="120">
        <v>0.21064539999999998</v>
      </c>
      <c r="M128" s="120">
        <v>1.3452147520000001E-2</v>
      </c>
      <c r="N128" s="120">
        <v>0.19719325247999997</v>
      </c>
      <c r="O128" s="120">
        <v>1.2921098839999999E-2</v>
      </c>
      <c r="P128" s="120">
        <v>1.88993081E-3</v>
      </c>
      <c r="Q128" s="112">
        <v>2.903</v>
      </c>
    </row>
    <row r="129" spans="1:17" x14ac:dyDescent="0.3">
      <c r="A129" s="94" t="str">
        <f t="shared" si="0"/>
        <v>FKC04 459A-S</v>
      </c>
      <c r="B129" s="109" t="s">
        <v>490</v>
      </c>
      <c r="C129" s="119" t="s">
        <v>451</v>
      </c>
      <c r="D129" s="98" t="s">
        <v>22</v>
      </c>
      <c r="E129" s="85">
        <v>42184</v>
      </c>
      <c r="F129" s="98" t="s">
        <v>452</v>
      </c>
      <c r="G129" s="98" t="s">
        <v>314</v>
      </c>
      <c r="H129" s="120">
        <v>1.047990538E-2</v>
      </c>
      <c r="I129" s="120">
        <v>8.4969695999999994E-3</v>
      </c>
      <c r="J129" s="120">
        <v>1.9829357799999998E-3</v>
      </c>
      <c r="K129" s="120">
        <v>2.8679868840000001E-2</v>
      </c>
      <c r="L129" s="120">
        <v>0.26551560000000002</v>
      </c>
      <c r="M129" s="120">
        <v>3.9159774219999999E-2</v>
      </c>
      <c r="N129" s="120">
        <v>0.22635582578000002</v>
      </c>
      <c r="O129" s="120">
        <v>1.0491138420000001E-2</v>
      </c>
      <c r="P129" s="120">
        <v>1.46607246E-3</v>
      </c>
      <c r="Q129" s="112">
        <v>2.629</v>
      </c>
    </row>
    <row r="130" spans="1:17" x14ac:dyDescent="0.3">
      <c r="A130" s="94" t="str">
        <f t="shared" si="0"/>
        <v>FKC04 459A-B</v>
      </c>
      <c r="B130" s="109" t="s">
        <v>490</v>
      </c>
      <c r="C130" s="119" t="s">
        <v>453</v>
      </c>
      <c r="D130" s="98" t="s">
        <v>22</v>
      </c>
      <c r="E130" s="85">
        <v>42184</v>
      </c>
      <c r="G130" s="98" t="s">
        <v>318</v>
      </c>
      <c r="H130" s="120">
        <v>8.6969710100000003E-3</v>
      </c>
      <c r="I130" s="120">
        <v>6.4303017800000006E-3</v>
      </c>
      <c r="J130" s="120">
        <v>2.2666692299999998E-3</v>
      </c>
      <c r="K130" s="120">
        <v>1.3403033839999998E-2</v>
      </c>
      <c r="L130" s="120">
        <v>0.22357579999999999</v>
      </c>
      <c r="M130" s="120">
        <v>2.210000485E-2</v>
      </c>
      <c r="N130" s="120">
        <v>0.20147579515</v>
      </c>
      <c r="O130" s="120">
        <v>1.0801903809999999E-2</v>
      </c>
      <c r="P130" s="120">
        <v>2.2655838499999999E-3</v>
      </c>
      <c r="Q130" s="112">
        <v>2.6579999999999999</v>
      </c>
    </row>
    <row r="131" spans="1:17" x14ac:dyDescent="0.3">
      <c r="A131" s="94" t="str">
        <f t="shared" si="0"/>
        <v>FKC04 459C-S</v>
      </c>
      <c r="B131" s="109" t="s">
        <v>490</v>
      </c>
      <c r="C131" s="119" t="s">
        <v>454</v>
      </c>
      <c r="D131" s="98" t="s">
        <v>22</v>
      </c>
      <c r="E131" s="85">
        <v>42184</v>
      </c>
      <c r="G131" s="98" t="s">
        <v>455</v>
      </c>
      <c r="H131" s="120">
        <v>6.9322944599999993E-3</v>
      </c>
      <c r="I131" s="120">
        <v>5.922098839999999E-3</v>
      </c>
      <c r="J131" s="120">
        <v>1.0101956200000001E-3</v>
      </c>
      <c r="K131" s="120">
        <v>1.6636241020000001E-2</v>
      </c>
      <c r="L131" s="120">
        <v>0.31844259999999996</v>
      </c>
      <c r="M131" s="120">
        <v>2.356853548E-2</v>
      </c>
      <c r="N131" s="120">
        <v>0.29487406451999998</v>
      </c>
      <c r="O131" s="120">
        <v>7.2786484099999996E-3</v>
      </c>
      <c r="P131" s="120">
        <v>1.5447464300000001E-3</v>
      </c>
      <c r="Q131" s="112">
        <v>4.2669999999999995</v>
      </c>
    </row>
    <row r="132" spans="1:17" x14ac:dyDescent="0.3">
      <c r="A132" s="94" t="str">
        <f t="shared" si="0"/>
        <v>FKC04 459C-B</v>
      </c>
      <c r="B132" s="109" t="s">
        <v>490</v>
      </c>
      <c r="C132" s="119" t="s">
        <v>456</v>
      </c>
      <c r="D132" s="98" t="s">
        <v>22</v>
      </c>
      <c r="E132" s="85">
        <v>42184</v>
      </c>
      <c r="G132" s="98" t="s">
        <v>457</v>
      </c>
      <c r="H132" s="120">
        <v>6.8766164600000002E-3</v>
      </c>
      <c r="I132" s="120">
        <v>5.8775882200000004E-3</v>
      </c>
      <c r="J132" s="120">
        <v>9.9902824000000002E-4</v>
      </c>
      <c r="K132" s="120">
        <v>3.00324605E-2</v>
      </c>
      <c r="L132" s="120">
        <v>0.32545240000000003</v>
      </c>
      <c r="M132" s="120">
        <v>3.6909076960000002E-2</v>
      </c>
      <c r="N132" s="120">
        <v>0.28854332304000002</v>
      </c>
      <c r="O132" s="120">
        <v>8.2933159199999988E-3</v>
      </c>
      <c r="P132" s="120">
        <v>1.48560122E-3</v>
      </c>
      <c r="Q132" s="112">
        <v>4.1989999999999998</v>
      </c>
    </row>
    <row r="133" spans="1:17" x14ac:dyDescent="0.3">
      <c r="A133" s="94" t="str">
        <f t="shared" si="0"/>
        <v>FKC04 470A-S</v>
      </c>
      <c r="B133" s="109" t="s">
        <v>490</v>
      </c>
      <c r="C133" s="119" t="s">
        <v>458</v>
      </c>
      <c r="D133" s="98" t="s">
        <v>22</v>
      </c>
      <c r="E133" s="85">
        <v>42184</v>
      </c>
      <c r="F133" s="98" t="s">
        <v>459</v>
      </c>
      <c r="G133" s="98" t="s">
        <v>460</v>
      </c>
      <c r="H133" s="120">
        <v>2.745012242E-2</v>
      </c>
      <c r="I133" s="120">
        <v>2.5571818579999999E-2</v>
      </c>
      <c r="J133" s="120">
        <v>1.8783038399999999E-3</v>
      </c>
      <c r="K133" s="120">
        <v>1.8309235699999999E-2</v>
      </c>
      <c r="L133" s="120">
        <v>0.32142599999999999</v>
      </c>
      <c r="M133" s="120">
        <v>4.5759358119999996E-2</v>
      </c>
      <c r="N133" s="120">
        <v>0.27566664188000001</v>
      </c>
      <c r="O133" s="120">
        <v>9.7011204699999996E-3</v>
      </c>
      <c r="P133" s="120">
        <v>1.1909115E-3</v>
      </c>
      <c r="Q133" s="112">
        <v>3.1349999999999998</v>
      </c>
    </row>
    <row r="134" spans="1:17" x14ac:dyDescent="0.3">
      <c r="A134" s="94" t="str">
        <f t="shared" si="0"/>
        <v>FKC04 470A-B</v>
      </c>
      <c r="B134" s="109" t="s">
        <v>490</v>
      </c>
      <c r="C134" s="119" t="s">
        <v>461</v>
      </c>
      <c r="D134" s="98" t="s">
        <v>22</v>
      </c>
      <c r="E134" s="85">
        <v>42184</v>
      </c>
      <c r="G134" s="98" t="s">
        <v>462</v>
      </c>
      <c r="H134" s="120">
        <v>2.616990194E-2</v>
      </c>
      <c r="I134" s="120">
        <v>2.3956614080000001E-2</v>
      </c>
      <c r="J134" s="120">
        <v>2.21328786E-3</v>
      </c>
      <c r="K134" s="120">
        <v>1.4696421460000001E-2</v>
      </c>
      <c r="L134" s="120">
        <v>0.27226359999999999</v>
      </c>
      <c r="M134" s="120">
        <v>4.0866323400000001E-2</v>
      </c>
      <c r="N134" s="120">
        <v>0.23139727659999998</v>
      </c>
      <c r="O134" s="120">
        <v>8.5029890699999996E-3</v>
      </c>
      <c r="P134" s="120">
        <v>9.7451196999999987E-4</v>
      </c>
      <c r="Q134" s="112">
        <v>3.343</v>
      </c>
    </row>
    <row r="135" spans="1:17" x14ac:dyDescent="0.3">
      <c r="A135" s="94" t="str">
        <f t="shared" si="0"/>
        <v>FKC04 470B-S</v>
      </c>
      <c r="B135" s="109" t="s">
        <v>490</v>
      </c>
      <c r="C135" s="119" t="s">
        <v>463</v>
      </c>
      <c r="D135" s="98" t="s">
        <v>22</v>
      </c>
      <c r="E135" s="85">
        <v>42184</v>
      </c>
      <c r="F135" s="98" t="s">
        <v>464</v>
      </c>
      <c r="G135" s="98" t="s">
        <v>465</v>
      </c>
      <c r="H135" s="120">
        <v>3.2814583899999999E-2</v>
      </c>
      <c r="I135" s="120">
        <v>3.04157301E-2</v>
      </c>
      <c r="J135" s="120">
        <v>2.3988538000000001E-3</v>
      </c>
      <c r="K135" s="120">
        <v>1.56386762E-2</v>
      </c>
      <c r="L135" s="120">
        <v>0.21718199999999999</v>
      </c>
      <c r="M135" s="120">
        <v>4.8453260099999999E-2</v>
      </c>
      <c r="N135" s="120">
        <v>0.16872873989999998</v>
      </c>
      <c r="O135" s="120">
        <v>9.1994028299999982E-3</v>
      </c>
      <c r="P135" s="120">
        <v>1.11781133E-3</v>
      </c>
      <c r="Q135" s="112">
        <v>3.2029999999999998</v>
      </c>
    </row>
    <row r="136" spans="1:17" x14ac:dyDescent="0.3">
      <c r="A136" s="94" t="str">
        <f t="shared" si="0"/>
        <v>FKC04 470B-B</v>
      </c>
      <c r="B136" s="109" t="s">
        <v>490</v>
      </c>
      <c r="C136" s="119" t="s">
        <v>466</v>
      </c>
      <c r="D136" s="98" t="s">
        <v>22</v>
      </c>
      <c r="E136" s="85">
        <v>42184</v>
      </c>
      <c r="G136" s="98" t="s">
        <v>467</v>
      </c>
      <c r="H136" s="120">
        <v>1.5833168679999999E-2</v>
      </c>
      <c r="I136" s="120">
        <v>1.4113035999999999E-2</v>
      </c>
      <c r="J136" s="120">
        <v>1.7201326799999998E-3</v>
      </c>
      <c r="K136" s="120">
        <v>1.617391692E-2</v>
      </c>
      <c r="L136" s="120">
        <v>0.2794162</v>
      </c>
      <c r="M136" s="120">
        <v>3.2007085599999999E-2</v>
      </c>
      <c r="N136" s="120">
        <v>0.24740911440000002</v>
      </c>
      <c r="O136" s="120">
        <v>8.5441747400000004E-3</v>
      </c>
      <c r="P136" s="120">
        <v>1.2741641699999999E-3</v>
      </c>
      <c r="Q136" s="112">
        <v>3.5990000000000002</v>
      </c>
    </row>
    <row r="137" spans="1:17" x14ac:dyDescent="0.3">
      <c r="A137" s="94" t="str">
        <f t="shared" si="0"/>
        <v>FKC04 472A-S</v>
      </c>
      <c r="B137" s="109" t="s">
        <v>490</v>
      </c>
      <c r="C137" s="119" t="s">
        <v>468</v>
      </c>
      <c r="D137" s="98" t="s">
        <v>22</v>
      </c>
      <c r="E137" s="85">
        <v>42184</v>
      </c>
      <c r="F137" s="98" t="s">
        <v>305</v>
      </c>
      <c r="G137" s="98" t="s">
        <v>322</v>
      </c>
      <c r="H137" s="120">
        <v>1.314356106E-2</v>
      </c>
      <c r="I137" s="120">
        <v>1.1783737419999999E-2</v>
      </c>
      <c r="J137" s="120">
        <v>1.3598236399999998E-3</v>
      </c>
      <c r="K137" s="120">
        <v>1.4877833460000002E-2</v>
      </c>
      <c r="L137" s="120">
        <v>0.20605199999999999</v>
      </c>
      <c r="M137" s="120">
        <v>2.8021394519999999E-2</v>
      </c>
      <c r="N137" s="120">
        <v>0.17803060547999999</v>
      </c>
      <c r="O137" s="120">
        <v>1.513897369E-2</v>
      </c>
      <c r="P137" s="120">
        <v>1.5039693400000001E-3</v>
      </c>
      <c r="Q137" s="112">
        <v>2.8360000000000003</v>
      </c>
    </row>
    <row r="138" spans="1:17" x14ac:dyDescent="0.3">
      <c r="A138" s="94" t="str">
        <f t="shared" si="0"/>
        <v>FKC04 472A-B</v>
      </c>
      <c r="B138" s="109" t="s">
        <v>490</v>
      </c>
      <c r="C138" s="119" t="s">
        <v>469</v>
      </c>
      <c r="D138" s="98" t="s">
        <v>22</v>
      </c>
      <c r="E138" s="85">
        <v>42184</v>
      </c>
      <c r="G138" s="98" t="s">
        <v>326</v>
      </c>
      <c r="H138" s="120">
        <v>2.0962851909999997E-2</v>
      </c>
      <c r="I138" s="120">
        <v>1.8251838079999996E-2</v>
      </c>
      <c r="J138" s="120">
        <v>2.7110138300000001E-3</v>
      </c>
      <c r="K138" s="120">
        <v>2.58900873E-2</v>
      </c>
      <c r="L138" s="120">
        <v>0.24356220000000001</v>
      </c>
      <c r="M138" s="120">
        <v>4.685293921E-2</v>
      </c>
      <c r="N138" s="120">
        <v>0.19670926079000001</v>
      </c>
      <c r="O138" s="120">
        <v>1.342043475E-2</v>
      </c>
      <c r="P138" s="120">
        <v>1.4378054200000002E-3</v>
      </c>
      <c r="Q138" s="112">
        <v>3.2839999999999998</v>
      </c>
    </row>
    <row r="139" spans="1:17" x14ac:dyDescent="0.3">
      <c r="B139" s="34" t="s">
        <v>491</v>
      </c>
      <c r="C139" s="91" t="s">
        <v>492</v>
      </c>
      <c r="D139" s="84" t="s">
        <v>22</v>
      </c>
      <c r="E139" s="85">
        <v>42404</v>
      </c>
      <c r="F139" s="92"/>
      <c r="G139" s="86" t="s">
        <v>183</v>
      </c>
      <c r="H139" s="87">
        <v>0.12343799999999998</v>
      </c>
      <c r="I139" s="88">
        <v>0.11376399999999998</v>
      </c>
      <c r="J139" s="87">
        <v>9.674000000000002E-3</v>
      </c>
      <c r="K139" s="87">
        <v>9.5662000000000011E-2</v>
      </c>
      <c r="L139" s="89">
        <v>0.52671079999999992</v>
      </c>
      <c r="M139" s="90">
        <v>0.21909999999999999</v>
      </c>
      <c r="N139" s="90">
        <v>0.30761079999999996</v>
      </c>
      <c r="O139" s="87">
        <v>4.0470715759999998E-2</v>
      </c>
      <c r="P139" s="87">
        <v>1.5158999999999999E-2</v>
      </c>
      <c r="Q139" s="89">
        <v>4.5419999999999998</v>
      </c>
    </row>
    <row r="140" spans="1:17" x14ac:dyDescent="0.3">
      <c r="B140" s="34" t="s">
        <v>491</v>
      </c>
      <c r="C140" s="91" t="s">
        <v>493</v>
      </c>
      <c r="D140" s="84" t="s">
        <v>22</v>
      </c>
      <c r="E140" s="85">
        <v>42404</v>
      </c>
      <c r="F140" s="92"/>
      <c r="G140" s="86" t="s">
        <v>187</v>
      </c>
      <c r="H140" s="87">
        <v>1.47E-3</v>
      </c>
      <c r="I140" s="88">
        <v>6.5799999999999995E-4</v>
      </c>
      <c r="J140" s="87">
        <v>8.12E-4</v>
      </c>
      <c r="K140" s="87">
        <v>1.734502</v>
      </c>
      <c r="L140" s="89">
        <v>1.5979376000000001</v>
      </c>
      <c r="M140" s="90">
        <v>1.7359720000000001</v>
      </c>
      <c r="N140" s="90">
        <v>0</v>
      </c>
      <c r="O140" s="87">
        <v>6.5899563470000005E-2</v>
      </c>
      <c r="P140" s="87">
        <v>6.5285999999999997E-2</v>
      </c>
      <c r="Q140" s="89">
        <v>5.5314999999999994</v>
      </c>
    </row>
    <row r="141" spans="1:17" x14ac:dyDescent="0.3">
      <c r="B141" s="34" t="s">
        <v>491</v>
      </c>
      <c r="C141" s="91" t="s">
        <v>494</v>
      </c>
      <c r="D141" s="84" t="s">
        <v>22</v>
      </c>
      <c r="E141" s="85">
        <v>42404</v>
      </c>
      <c r="F141" s="93">
        <v>0.74165509259259255</v>
      </c>
      <c r="G141" s="86" t="s">
        <v>191</v>
      </c>
      <c r="H141" s="87">
        <v>0.11240600000000001</v>
      </c>
      <c r="I141" s="88">
        <v>0.10196200000000001</v>
      </c>
      <c r="J141" s="87">
        <v>1.0443999999999998E-2</v>
      </c>
      <c r="K141" s="87">
        <v>0.10308200000000001</v>
      </c>
      <c r="L141" s="89">
        <v>0.50909039999999994</v>
      </c>
      <c r="M141" s="90">
        <v>0.21548800000000001</v>
      </c>
      <c r="N141" s="90">
        <v>0.29360239999999993</v>
      </c>
      <c r="O141" s="87">
        <v>4.3067706349999998E-2</v>
      </c>
      <c r="P141" s="87">
        <v>1.7019000000000003E-2</v>
      </c>
      <c r="Q141" s="89">
        <v>4.1859999999999999</v>
      </c>
    </row>
    <row r="142" spans="1:17" x14ac:dyDescent="0.3">
      <c r="B142" s="34" t="s">
        <v>491</v>
      </c>
      <c r="C142" s="91" t="s">
        <v>495</v>
      </c>
      <c r="D142" s="84" t="s">
        <v>22</v>
      </c>
      <c r="E142" s="85">
        <v>42404</v>
      </c>
      <c r="F142" s="93"/>
      <c r="G142" s="86" t="s">
        <v>195</v>
      </c>
      <c r="H142" s="87">
        <v>0.12884199999999998</v>
      </c>
      <c r="I142" s="88">
        <v>0.11909799999999998</v>
      </c>
      <c r="J142" s="87">
        <v>9.7440000000000009E-3</v>
      </c>
      <c r="K142" s="87">
        <v>0.13536600000000001</v>
      </c>
      <c r="L142" s="89">
        <v>0.51243919999999998</v>
      </c>
      <c r="M142" s="90">
        <v>0.264208</v>
      </c>
      <c r="N142" s="90">
        <v>0.24823119999999999</v>
      </c>
      <c r="O142" s="87">
        <v>4.5381182720000003E-2</v>
      </c>
      <c r="P142" s="87">
        <v>1.5035E-2</v>
      </c>
      <c r="Q142" s="89">
        <v>4.2359999999999998</v>
      </c>
    </row>
    <row r="143" spans="1:17" x14ac:dyDescent="0.3">
      <c r="B143" s="34" t="s">
        <v>491</v>
      </c>
      <c r="C143" s="91" t="s">
        <v>496</v>
      </c>
      <c r="D143" s="84" t="s">
        <v>22</v>
      </c>
      <c r="E143" s="85">
        <v>42404</v>
      </c>
      <c r="F143" s="93">
        <v>0.76010416666666669</v>
      </c>
      <c r="G143" s="86" t="s">
        <v>524</v>
      </c>
      <c r="H143" s="87">
        <v>0.142156</v>
      </c>
      <c r="I143" s="88">
        <v>0.131992</v>
      </c>
      <c r="J143" s="87">
        <v>1.0163999999999999E-2</v>
      </c>
      <c r="K143" s="87">
        <v>9.3870000000000009E-2</v>
      </c>
      <c r="L143" s="89">
        <v>0.50654379999999999</v>
      </c>
      <c r="M143" s="90">
        <v>0.23602600000000001</v>
      </c>
      <c r="N143" s="90">
        <v>0.27051779999999997</v>
      </c>
      <c r="O143" s="87">
        <v>4.4538200339999993E-2</v>
      </c>
      <c r="P143" s="87">
        <v>1.5965E-2</v>
      </c>
      <c r="Q143" s="89">
        <v>4.3550000000000004</v>
      </c>
    </row>
    <row r="144" spans="1:17" x14ac:dyDescent="0.3">
      <c r="B144" s="34" t="s">
        <v>491</v>
      </c>
      <c r="C144" s="91" t="s">
        <v>497</v>
      </c>
      <c r="D144" s="84" t="s">
        <v>22</v>
      </c>
      <c r="E144" s="85">
        <v>42404</v>
      </c>
      <c r="F144" s="93"/>
      <c r="G144" s="86" t="s">
        <v>525</v>
      </c>
      <c r="H144" s="87">
        <v>0.13445599999999999</v>
      </c>
      <c r="I144" s="88">
        <v>0.12441799999999999</v>
      </c>
      <c r="J144" s="87">
        <v>1.0038E-2</v>
      </c>
      <c r="K144" s="87">
        <v>0.10612000000000001</v>
      </c>
      <c r="L144" s="89">
        <v>0.50935779999999997</v>
      </c>
      <c r="M144" s="90">
        <v>0.24057600000000001</v>
      </c>
      <c r="N144" s="90">
        <v>0.26878179999999996</v>
      </c>
      <c r="O144" s="87">
        <v>4.6137220950000002E-2</v>
      </c>
      <c r="P144" s="87">
        <v>1.4972999999999998E-2</v>
      </c>
      <c r="Q144" s="89">
        <v>4.3499999999999996</v>
      </c>
    </row>
    <row r="145" spans="2:18" x14ac:dyDescent="0.3">
      <c r="B145" s="34" t="s">
        <v>491</v>
      </c>
      <c r="C145" s="91" t="s">
        <v>498</v>
      </c>
      <c r="D145" s="84" t="s">
        <v>22</v>
      </c>
      <c r="E145" s="85">
        <v>42419</v>
      </c>
      <c r="F145" s="93">
        <v>0.46591435185185182</v>
      </c>
      <c r="G145" s="86" t="s">
        <v>199</v>
      </c>
      <c r="H145" s="87">
        <v>3.5504000000000001E-2</v>
      </c>
      <c r="I145" s="88">
        <v>3.3208000000000001E-2</v>
      </c>
      <c r="J145" s="87">
        <v>2.2960000000000003E-3</v>
      </c>
      <c r="K145" s="87">
        <v>4.0642000000000005E-2</v>
      </c>
      <c r="L145" s="89">
        <v>0.27675619999999995</v>
      </c>
      <c r="M145" s="90">
        <v>7.6146000000000005E-2</v>
      </c>
      <c r="N145" s="90">
        <v>0.20061019999999996</v>
      </c>
      <c r="O145" s="87">
        <v>1.990056036E-2</v>
      </c>
      <c r="P145" s="87">
        <v>1.333E-3</v>
      </c>
      <c r="Q145" s="89">
        <v>2.9380000000000002</v>
      </c>
    </row>
    <row r="146" spans="2:18" x14ac:dyDescent="0.3">
      <c r="B146" s="34" t="s">
        <v>491</v>
      </c>
      <c r="C146" s="91" t="s">
        <v>499</v>
      </c>
      <c r="D146" s="84" t="s">
        <v>22</v>
      </c>
      <c r="E146" s="85">
        <v>42419</v>
      </c>
      <c r="F146" s="93"/>
      <c r="G146" s="86" t="s">
        <v>202</v>
      </c>
      <c r="H146" s="87">
        <v>3.3767999999999999E-2</v>
      </c>
      <c r="I146" s="88">
        <v>3.1458E-2</v>
      </c>
      <c r="J146" s="87">
        <v>2.31E-3</v>
      </c>
      <c r="K146" s="87">
        <v>3.9367999999999993E-2</v>
      </c>
      <c r="L146" s="89">
        <v>0.29959580000000002</v>
      </c>
      <c r="M146" s="90">
        <v>7.3135999999999993E-2</v>
      </c>
      <c r="N146" s="90">
        <v>0.22645980000000004</v>
      </c>
      <c r="O146" s="87">
        <v>2.0792266680000001E-2</v>
      </c>
      <c r="P146" s="87">
        <v>1.333E-3</v>
      </c>
      <c r="Q146" s="89">
        <v>2.9470000000000001</v>
      </c>
    </row>
    <row r="147" spans="2:18" x14ac:dyDescent="0.3">
      <c r="B147" s="34" t="s">
        <v>491</v>
      </c>
      <c r="C147" s="91" t="s">
        <v>500</v>
      </c>
      <c r="D147" s="84" t="s">
        <v>22</v>
      </c>
      <c r="E147" s="85">
        <v>42419</v>
      </c>
      <c r="F147" s="93">
        <v>0.50641203703703697</v>
      </c>
      <c r="G147" s="86" t="s">
        <v>213</v>
      </c>
      <c r="H147" s="87">
        <v>4.0837999999999992E-2</v>
      </c>
      <c r="I147" s="88">
        <v>3.8513999999999993E-2</v>
      </c>
      <c r="J147" s="87">
        <v>2.3240000000000001E-3</v>
      </c>
      <c r="K147" s="87">
        <v>3.9479999999999994E-2</v>
      </c>
      <c r="L147" s="89">
        <v>0.36511160000000004</v>
      </c>
      <c r="M147" s="90">
        <v>8.0317999999999987E-2</v>
      </c>
      <c r="N147" s="90">
        <v>0.28479360000000004</v>
      </c>
      <c r="O147" s="87">
        <v>1.997422318E-2</v>
      </c>
      <c r="P147" s="87">
        <v>2.5420000000000004E-3</v>
      </c>
      <c r="Q147" s="89">
        <v>3.3719999999999999</v>
      </c>
    </row>
    <row r="148" spans="2:18" x14ac:dyDescent="0.3">
      <c r="B148" s="34" t="s">
        <v>491</v>
      </c>
      <c r="C148" s="91" t="s">
        <v>501</v>
      </c>
      <c r="D148" s="84" t="s">
        <v>22</v>
      </c>
      <c r="E148" s="85">
        <v>42419</v>
      </c>
      <c r="F148" s="93"/>
      <c r="G148" s="86" t="s">
        <v>216</v>
      </c>
      <c r="H148" s="87">
        <v>2.4696000000000003E-2</v>
      </c>
      <c r="I148" s="88">
        <v>2.2330000000000003E-2</v>
      </c>
      <c r="J148" s="87">
        <v>2.366E-3</v>
      </c>
      <c r="K148" s="87">
        <v>5.8576000000000003E-2</v>
      </c>
      <c r="L148" s="89">
        <v>0.28328160000000002</v>
      </c>
      <c r="M148" s="90">
        <v>8.3272000000000013E-2</v>
      </c>
      <c r="N148" s="90">
        <v>0.20000960000000001</v>
      </c>
      <c r="O148" s="87">
        <v>1.9113532670000002E-2</v>
      </c>
      <c r="P148" s="87">
        <v>8.3700000000000007E-3</v>
      </c>
      <c r="Q148" s="89">
        <v>3.266</v>
      </c>
    </row>
    <row r="149" spans="2:18" x14ac:dyDescent="0.3">
      <c r="B149" s="34" t="s">
        <v>491</v>
      </c>
      <c r="C149" s="91" t="s">
        <v>502</v>
      </c>
      <c r="D149" s="84" t="s">
        <v>22</v>
      </c>
      <c r="E149" s="85">
        <v>42419</v>
      </c>
      <c r="F149" s="93">
        <v>0.49635416666666665</v>
      </c>
      <c r="G149" s="86" t="s">
        <v>415</v>
      </c>
      <c r="H149" s="87">
        <v>4.0165999999999993E-2</v>
      </c>
      <c r="I149" s="88">
        <v>3.7897999999999994E-2</v>
      </c>
      <c r="J149" s="87">
        <v>2.2680000000000001E-3</v>
      </c>
      <c r="K149" s="87">
        <v>3.9620000000000002E-2</v>
      </c>
      <c r="L149" s="89">
        <v>0.32021639999999996</v>
      </c>
      <c r="M149" s="90">
        <v>7.9785999999999996E-2</v>
      </c>
      <c r="N149" s="90">
        <v>0.24043039999999996</v>
      </c>
      <c r="O149" s="87">
        <v>2.0063393749999998E-2</v>
      </c>
      <c r="P149" s="87">
        <v>3.0070000000000001E-3</v>
      </c>
      <c r="Q149" s="89">
        <v>3.177</v>
      </c>
    </row>
    <row r="150" spans="2:18" x14ac:dyDescent="0.3">
      <c r="B150" s="34" t="s">
        <v>491</v>
      </c>
      <c r="C150" s="91" t="s">
        <v>503</v>
      </c>
      <c r="D150" s="84" t="s">
        <v>22</v>
      </c>
      <c r="E150" s="85">
        <v>42419</v>
      </c>
      <c r="F150" s="93"/>
      <c r="G150" s="86" t="s">
        <v>224</v>
      </c>
      <c r="H150" s="87">
        <v>2.4219999999999998E-2</v>
      </c>
      <c r="I150" s="88">
        <v>2.1994E-2</v>
      </c>
      <c r="J150" s="87">
        <v>2.2260000000000001E-3</v>
      </c>
      <c r="K150" s="87">
        <v>4.5010000000000001E-2</v>
      </c>
      <c r="L150" s="89">
        <v>0.27257999999999999</v>
      </c>
      <c r="M150" s="90">
        <v>6.923E-2</v>
      </c>
      <c r="N150" s="90">
        <v>0.20334999999999998</v>
      </c>
      <c r="O150" s="87">
        <v>1.8776234999999999E-2</v>
      </c>
      <c r="P150" s="87">
        <v>1.0850000000000002E-3</v>
      </c>
      <c r="Q150" s="89">
        <v>3.0270000000000001</v>
      </c>
    </row>
    <row r="151" spans="2:18" x14ac:dyDescent="0.3">
      <c r="B151" s="34" t="s">
        <v>491</v>
      </c>
      <c r="C151" s="91" t="s">
        <v>504</v>
      </c>
      <c r="D151" s="84" t="s">
        <v>22</v>
      </c>
      <c r="E151" s="85">
        <v>42418</v>
      </c>
      <c r="F151" s="93">
        <v>0.61130787037037038</v>
      </c>
      <c r="G151" s="86" t="s">
        <v>228</v>
      </c>
      <c r="H151" s="87">
        <v>4.2462000000000007E-2</v>
      </c>
      <c r="I151" s="88">
        <v>3.9928000000000005E-2</v>
      </c>
      <c r="J151" s="87">
        <v>2.5340000000000002E-3</v>
      </c>
      <c r="K151" s="87">
        <v>9.804199999999999E-2</v>
      </c>
      <c r="L151" s="89">
        <v>0.37489899999999998</v>
      </c>
      <c r="M151" s="90">
        <v>0.14050399999999999</v>
      </c>
      <c r="N151" s="90">
        <v>0.23439499999999999</v>
      </c>
      <c r="O151" s="87">
        <v>1.835752048E-2</v>
      </c>
      <c r="P151" s="87">
        <v>1.4570000000000002E-3</v>
      </c>
      <c r="Q151" s="89">
        <v>2.2480000000000002</v>
      </c>
      <c r="R151" s="94"/>
    </row>
    <row r="152" spans="2:18" x14ac:dyDescent="0.3">
      <c r="B152" s="34" t="s">
        <v>491</v>
      </c>
      <c r="C152" s="91" t="s">
        <v>505</v>
      </c>
      <c r="D152" s="84" t="s">
        <v>22</v>
      </c>
      <c r="E152" s="85">
        <v>42418</v>
      </c>
      <c r="F152" s="93"/>
      <c r="G152" s="86" t="s">
        <v>232</v>
      </c>
      <c r="H152" s="87">
        <v>2.6488000000000001E-2</v>
      </c>
      <c r="I152" s="88">
        <v>2.3156E-2</v>
      </c>
      <c r="J152" s="87">
        <v>3.3320000000000003E-3</v>
      </c>
      <c r="K152" s="87">
        <v>0.12203799999999998</v>
      </c>
      <c r="L152" s="89">
        <v>0.34612199999999993</v>
      </c>
      <c r="M152" s="90">
        <v>0.14852599999999999</v>
      </c>
      <c r="N152" s="90">
        <v>0.19759599999999994</v>
      </c>
      <c r="O152" s="87">
        <v>2.1214858060000001E-2</v>
      </c>
      <c r="P152" s="87">
        <v>1.271E-3</v>
      </c>
      <c r="Q152" s="89">
        <v>2.3069999999999999</v>
      </c>
      <c r="R152" s="94"/>
    </row>
    <row r="153" spans="2:18" x14ac:dyDescent="0.3">
      <c r="B153" s="34" t="s">
        <v>491</v>
      </c>
      <c r="C153" s="91" t="s">
        <v>506</v>
      </c>
      <c r="D153" s="84" t="s">
        <v>22</v>
      </c>
      <c r="E153" s="85">
        <v>42418</v>
      </c>
      <c r="F153" s="93">
        <v>0.71493055555555562</v>
      </c>
      <c r="G153" s="86" t="s">
        <v>236</v>
      </c>
      <c r="H153" s="87">
        <v>2.3674000000000001E-2</v>
      </c>
      <c r="I153" s="88">
        <v>2.2554000000000001E-2</v>
      </c>
      <c r="J153" s="87">
        <v>1.1200000000000001E-3</v>
      </c>
      <c r="K153" s="87">
        <v>5.9080000000000001E-3</v>
      </c>
      <c r="L153" s="89">
        <v>0.2994656</v>
      </c>
      <c r="M153" s="90">
        <v>2.9582000000000001E-2</v>
      </c>
      <c r="N153" s="90">
        <v>0.2698836</v>
      </c>
      <c r="O153" s="87">
        <v>2.2358568340000003E-2</v>
      </c>
      <c r="P153" s="87">
        <v>2.7899999999999999E-3</v>
      </c>
      <c r="Q153" s="89">
        <v>2.2050000000000001</v>
      </c>
      <c r="R153" s="94"/>
    </row>
    <row r="154" spans="2:18" x14ac:dyDescent="0.3">
      <c r="B154" s="34" t="s">
        <v>491</v>
      </c>
      <c r="C154" s="91" t="s">
        <v>507</v>
      </c>
      <c r="D154" s="84" t="s">
        <v>22</v>
      </c>
      <c r="E154" s="85">
        <v>42418</v>
      </c>
      <c r="F154" s="93"/>
      <c r="G154" s="86" t="s">
        <v>240</v>
      </c>
      <c r="H154" s="87">
        <v>1.0906000000000001E-2</v>
      </c>
      <c r="I154" s="88">
        <v>9.3240000000000007E-3</v>
      </c>
      <c r="J154" s="87">
        <v>1.5820000000000001E-3</v>
      </c>
      <c r="K154" s="87">
        <v>9.3659999999999993E-3</v>
      </c>
      <c r="L154" s="89">
        <v>0.30677360000000004</v>
      </c>
      <c r="M154" s="90">
        <v>2.0271999999999998E-2</v>
      </c>
      <c r="N154" s="90">
        <v>0.28650160000000002</v>
      </c>
      <c r="O154" s="87">
        <v>2.2785036580000001E-2</v>
      </c>
      <c r="P154" s="87">
        <v>2.2010000000000003E-3</v>
      </c>
      <c r="Q154" s="89">
        <v>2.165</v>
      </c>
      <c r="R154" s="94"/>
    </row>
    <row r="155" spans="2:18" x14ac:dyDescent="0.3">
      <c r="B155" s="34" t="s">
        <v>491</v>
      </c>
      <c r="C155" s="91" t="s">
        <v>508</v>
      </c>
      <c r="D155" s="84" t="s">
        <v>22</v>
      </c>
      <c r="E155" s="85">
        <v>42418</v>
      </c>
      <c r="F155" s="93">
        <v>0.46762731481481484</v>
      </c>
      <c r="G155" s="86" t="s">
        <v>252</v>
      </c>
      <c r="H155" s="87">
        <v>6.6178000000000001E-2</v>
      </c>
      <c r="I155" s="88">
        <v>6.4189999999999997E-2</v>
      </c>
      <c r="J155" s="87">
        <v>1.9880000000000002E-3</v>
      </c>
      <c r="K155" s="87">
        <v>3.1122E-2</v>
      </c>
      <c r="L155" s="89">
        <v>0.2943752</v>
      </c>
      <c r="M155" s="90">
        <v>9.7299999999999998E-2</v>
      </c>
      <c r="N155" s="90">
        <v>0.19707520000000001</v>
      </c>
      <c r="O155" s="87">
        <v>9.9754807000000008E-3</v>
      </c>
      <c r="P155" s="87">
        <v>1.7979999999999999E-3</v>
      </c>
      <c r="Q155" s="89">
        <v>3.0840000000000001</v>
      </c>
      <c r="R155" s="94"/>
    </row>
    <row r="156" spans="2:18" x14ac:dyDescent="0.3">
      <c r="B156" s="34" t="s">
        <v>491</v>
      </c>
      <c r="C156" s="91" t="s">
        <v>509</v>
      </c>
      <c r="D156" s="84" t="s">
        <v>22</v>
      </c>
      <c r="E156" s="85">
        <v>42418</v>
      </c>
      <c r="F156" s="93"/>
      <c r="G156" s="86" t="s">
        <v>256</v>
      </c>
      <c r="H156" s="87">
        <v>8.7500000000000008E-3</v>
      </c>
      <c r="I156" s="88">
        <v>7.1120000000000011E-3</v>
      </c>
      <c r="J156" s="87">
        <v>1.6379999999999999E-3</v>
      </c>
      <c r="K156" s="87">
        <v>2.4948000000000001E-2</v>
      </c>
      <c r="L156" s="89">
        <v>0.30174900000000004</v>
      </c>
      <c r="M156" s="90">
        <v>3.3698000000000006E-2</v>
      </c>
      <c r="N156" s="90">
        <v>0.26805100000000004</v>
      </c>
      <c r="O156" s="87">
        <v>1.070823049E-2</v>
      </c>
      <c r="P156" s="87">
        <v>1.6119999999999999E-3</v>
      </c>
      <c r="Q156" s="89">
        <v>3.1</v>
      </c>
      <c r="R156" s="94"/>
    </row>
    <row r="157" spans="2:18" x14ac:dyDescent="0.3">
      <c r="B157" s="34" t="s">
        <v>491</v>
      </c>
      <c r="C157" s="91" t="s">
        <v>510</v>
      </c>
      <c r="D157" s="84" t="s">
        <v>22</v>
      </c>
      <c r="E157" s="85">
        <v>42417</v>
      </c>
      <c r="F157" s="93">
        <v>0.53591435185185188</v>
      </c>
      <c r="G157" s="86" t="s">
        <v>260</v>
      </c>
      <c r="H157" s="87">
        <v>6.4806000000000016E-2</v>
      </c>
      <c r="I157" s="88">
        <v>6.0928000000000017E-2</v>
      </c>
      <c r="J157" s="87">
        <v>3.8779999999999999E-3</v>
      </c>
      <c r="K157" s="87">
        <v>3.4986000000000003E-2</v>
      </c>
      <c r="L157" s="89">
        <v>0.26912199999999997</v>
      </c>
      <c r="M157" s="90">
        <v>9.979200000000002E-2</v>
      </c>
      <c r="N157" s="90">
        <v>0.16932999999999995</v>
      </c>
      <c r="O157" s="87">
        <v>1.2071403100000001E-2</v>
      </c>
      <c r="P157" s="87">
        <v>1.0664000000000002E-2</v>
      </c>
      <c r="Q157" s="89">
        <v>2.5720000000000001</v>
      </c>
      <c r="R157" s="94"/>
    </row>
    <row r="158" spans="2:18" x14ac:dyDescent="0.3">
      <c r="B158" s="34" t="s">
        <v>491</v>
      </c>
      <c r="C158" s="91" t="s">
        <v>511</v>
      </c>
      <c r="D158" s="84" t="s">
        <v>22</v>
      </c>
      <c r="E158" s="85">
        <v>42417</v>
      </c>
      <c r="F158" s="93"/>
      <c r="G158" s="86" t="s">
        <v>263</v>
      </c>
      <c r="H158" s="87">
        <v>2.8504000000000002E-2</v>
      </c>
      <c r="I158" s="88">
        <v>2.5718000000000001E-2</v>
      </c>
      <c r="J158" s="87">
        <v>2.7859999999999998E-3</v>
      </c>
      <c r="K158" s="87">
        <v>2.7733999999999998E-2</v>
      </c>
      <c r="L158" s="89">
        <v>0.25558120000000001</v>
      </c>
      <c r="M158" s="90">
        <v>5.6237999999999996E-2</v>
      </c>
      <c r="N158" s="90">
        <v>0.1993432</v>
      </c>
      <c r="O158" s="87">
        <v>1.160769084E-2</v>
      </c>
      <c r="P158" s="87">
        <v>6.9129999999999999E-3</v>
      </c>
      <c r="Q158" s="89">
        <v>2.5059999999999998</v>
      </c>
      <c r="R158" s="94"/>
    </row>
    <row r="159" spans="2:18" x14ac:dyDescent="0.3">
      <c r="B159" s="34" t="s">
        <v>491</v>
      </c>
      <c r="C159" s="91" t="s">
        <v>512</v>
      </c>
      <c r="D159" s="84" t="s">
        <v>22</v>
      </c>
      <c r="E159" s="85">
        <v>42418</v>
      </c>
      <c r="F159" s="93">
        <v>0.49780092592592595</v>
      </c>
      <c r="G159" s="86" t="s">
        <v>275</v>
      </c>
      <c r="H159" s="87">
        <v>5.8561999999999996E-2</v>
      </c>
      <c r="I159" s="88">
        <v>5.3115999999999997E-2</v>
      </c>
      <c r="J159" s="87">
        <v>5.4459999999999995E-3</v>
      </c>
      <c r="K159" s="87">
        <v>0.13175399999999998</v>
      </c>
      <c r="L159" s="89">
        <v>0.43232279999999995</v>
      </c>
      <c r="M159" s="90">
        <v>0.19031599999999999</v>
      </c>
      <c r="N159" s="90">
        <v>0.24200679999999997</v>
      </c>
      <c r="O159" s="87">
        <v>1.7256456900000001E-2</v>
      </c>
      <c r="P159" s="87">
        <v>8.5560000000000011E-3</v>
      </c>
      <c r="Q159" s="89">
        <v>3.3530000000000002</v>
      </c>
      <c r="R159" s="94"/>
    </row>
    <row r="160" spans="2:18" x14ac:dyDescent="0.3">
      <c r="B160" s="34" t="s">
        <v>491</v>
      </c>
      <c r="C160" s="91" t="s">
        <v>513</v>
      </c>
      <c r="D160" s="84" t="s">
        <v>22</v>
      </c>
      <c r="E160" s="85">
        <v>42418</v>
      </c>
      <c r="F160" s="93"/>
      <c r="G160" s="86" t="s">
        <v>279</v>
      </c>
      <c r="H160" s="87">
        <v>2.5648000000000001E-2</v>
      </c>
      <c r="I160" s="88">
        <v>2.2414E-2</v>
      </c>
      <c r="J160" s="87">
        <v>3.2339999999999999E-3</v>
      </c>
      <c r="K160" s="87">
        <v>0.11265800000000002</v>
      </c>
      <c r="L160" s="89">
        <v>0.4100068</v>
      </c>
      <c r="M160" s="90">
        <v>0.13830600000000001</v>
      </c>
      <c r="N160" s="90">
        <v>0.27170079999999996</v>
      </c>
      <c r="O160" s="87">
        <v>1.750846117E-2</v>
      </c>
      <c r="P160" s="87">
        <v>4.1850000000000004E-3</v>
      </c>
      <c r="Q160" s="89">
        <v>3.101</v>
      </c>
      <c r="R160" s="94"/>
    </row>
    <row r="161" spans="2:18" x14ac:dyDescent="0.3">
      <c r="B161" s="34" t="s">
        <v>491</v>
      </c>
      <c r="C161" s="91" t="s">
        <v>514</v>
      </c>
      <c r="D161" s="84" t="s">
        <v>22</v>
      </c>
      <c r="E161" s="85">
        <v>42418</v>
      </c>
      <c r="F161" s="93">
        <v>0.40486111111111112</v>
      </c>
      <c r="G161" s="86" t="s">
        <v>283</v>
      </c>
      <c r="H161" s="87">
        <v>4.5626E-2</v>
      </c>
      <c r="I161" s="88">
        <v>4.1411999999999997E-2</v>
      </c>
      <c r="J161" s="87">
        <v>4.2139999999999999E-3</v>
      </c>
      <c r="K161" s="87">
        <v>8.383199999999999E-2</v>
      </c>
      <c r="L161" s="89">
        <v>0.4807418</v>
      </c>
      <c r="M161" s="90">
        <v>0.12945799999999999</v>
      </c>
      <c r="N161" s="90">
        <v>0.35128380000000003</v>
      </c>
      <c r="O161" s="87">
        <v>3.3551422140000002E-2</v>
      </c>
      <c r="P161" s="87">
        <v>3.7820000000000002E-3</v>
      </c>
      <c r="Q161" s="89">
        <v>3.48</v>
      </c>
      <c r="R161" s="94"/>
    </row>
    <row r="162" spans="2:18" x14ac:dyDescent="0.3">
      <c r="B162" s="34" t="s">
        <v>491</v>
      </c>
      <c r="C162" s="91" t="s">
        <v>515</v>
      </c>
      <c r="D162" s="84" t="s">
        <v>22</v>
      </c>
      <c r="E162" s="85">
        <v>42418</v>
      </c>
      <c r="F162" s="93"/>
      <c r="G162" s="86" t="s">
        <v>287</v>
      </c>
      <c r="H162" s="87">
        <v>6.0830000000000009E-2</v>
      </c>
      <c r="I162" s="88">
        <v>5.698000000000001E-2</v>
      </c>
      <c r="J162" s="87">
        <v>3.8500000000000006E-3</v>
      </c>
      <c r="K162" s="87">
        <v>8.9291999999999996E-2</v>
      </c>
      <c r="L162" s="89">
        <v>0.45868619999999999</v>
      </c>
      <c r="M162" s="90">
        <v>0.15012200000000001</v>
      </c>
      <c r="N162" s="90">
        <v>0.30856419999999996</v>
      </c>
      <c r="O162" s="87">
        <v>2.5351600360000004E-2</v>
      </c>
      <c r="P162" s="87">
        <v>3.6269999999999996E-3</v>
      </c>
      <c r="Q162" s="89">
        <v>3.012</v>
      </c>
      <c r="R162" s="94"/>
    </row>
    <row r="163" spans="2:18" x14ac:dyDescent="0.3">
      <c r="B163" s="34" t="s">
        <v>491</v>
      </c>
      <c r="C163" s="91" t="s">
        <v>516</v>
      </c>
      <c r="D163" s="84" t="s">
        <v>22</v>
      </c>
      <c r="E163" s="85">
        <v>42418</v>
      </c>
      <c r="F163" s="93">
        <v>0.38541666666666669</v>
      </c>
      <c r="G163" s="86" t="s">
        <v>298</v>
      </c>
      <c r="H163" s="87">
        <v>1.9585999999999999E-2</v>
      </c>
      <c r="I163" s="88">
        <v>1.6114E-2</v>
      </c>
      <c r="J163" s="87">
        <v>3.4720000000000003E-3</v>
      </c>
      <c r="K163" s="87">
        <v>6.7283999999999997E-2</v>
      </c>
      <c r="L163" s="89">
        <v>0.49862260000000003</v>
      </c>
      <c r="M163" s="90">
        <v>8.6870000000000003E-2</v>
      </c>
      <c r="N163" s="90">
        <v>0.41175260000000002</v>
      </c>
      <c r="O163" s="87">
        <v>3.5908628349999999E-2</v>
      </c>
      <c r="P163" s="87">
        <v>3.751E-3</v>
      </c>
      <c r="Q163" s="89">
        <v>3.1789999999999998</v>
      </c>
      <c r="R163" s="94"/>
    </row>
    <row r="164" spans="2:18" x14ac:dyDescent="0.3">
      <c r="B164" s="34" t="s">
        <v>491</v>
      </c>
      <c r="C164" s="91" t="s">
        <v>517</v>
      </c>
      <c r="D164" s="84" t="s">
        <v>22</v>
      </c>
      <c r="E164" s="85">
        <v>42418</v>
      </c>
      <c r="F164" s="93"/>
      <c r="G164" s="86" t="s">
        <v>302</v>
      </c>
      <c r="H164" s="87">
        <v>1.6022999999999999E-2</v>
      </c>
      <c r="I164" s="88">
        <v>1.3481999999999999E-2</v>
      </c>
      <c r="J164" s="87">
        <v>2.5410000000000003E-3</v>
      </c>
      <c r="K164" s="87">
        <v>0.15202600000000002</v>
      </c>
      <c r="L164" s="89">
        <v>0.43591240000000003</v>
      </c>
      <c r="M164" s="90">
        <v>0.16804900000000003</v>
      </c>
      <c r="N164" s="90">
        <v>0.26786339999999997</v>
      </c>
      <c r="O164" s="87">
        <v>3.3070676000000007E-2</v>
      </c>
      <c r="P164" s="87">
        <v>5.7194999999999998E-3</v>
      </c>
      <c r="Q164" s="89">
        <v>3.2770000000000001</v>
      </c>
      <c r="R164" s="94"/>
    </row>
    <row r="165" spans="2:18" x14ac:dyDescent="0.3">
      <c r="B165" s="34" t="s">
        <v>491</v>
      </c>
      <c r="C165" s="91" t="s">
        <v>518</v>
      </c>
      <c r="D165" s="84" t="s">
        <v>22</v>
      </c>
      <c r="E165" s="85">
        <v>42417</v>
      </c>
      <c r="F165" s="93">
        <v>0.43888888888888888</v>
      </c>
      <c r="G165" s="86" t="s">
        <v>306</v>
      </c>
      <c r="H165" s="87">
        <v>3.6960000000000001E-3</v>
      </c>
      <c r="I165" s="88">
        <v>2.8140000000000001E-3</v>
      </c>
      <c r="J165" s="87">
        <v>8.8199999999999997E-4</v>
      </c>
      <c r="K165" s="87">
        <v>1.1396000000000002E-2</v>
      </c>
      <c r="L165" s="89">
        <v>0.18755379999999999</v>
      </c>
      <c r="M165" s="90">
        <v>1.5092000000000001E-2</v>
      </c>
      <c r="N165" s="90">
        <v>0.1724618</v>
      </c>
      <c r="O165" s="87">
        <v>2.9282862259999997E-2</v>
      </c>
      <c r="P165" s="87">
        <v>8.3699999999999996E-4</v>
      </c>
      <c r="Q165" s="89">
        <v>1.9790000000000001</v>
      </c>
      <c r="R165" s="94"/>
    </row>
    <row r="166" spans="2:18" x14ac:dyDescent="0.3">
      <c r="B166" s="34" t="s">
        <v>491</v>
      </c>
      <c r="C166" s="91" t="s">
        <v>519</v>
      </c>
      <c r="D166" s="84" t="s">
        <v>22</v>
      </c>
      <c r="E166" s="85">
        <v>42417</v>
      </c>
      <c r="F166" s="93"/>
      <c r="G166" s="86" t="s">
        <v>310</v>
      </c>
      <c r="H166" s="87">
        <v>9.8980000000000023E-3</v>
      </c>
      <c r="I166" s="88">
        <v>8.484000000000002E-3</v>
      </c>
      <c r="J166" s="87">
        <v>1.4140000000000001E-3</v>
      </c>
      <c r="K166" s="87">
        <v>2.4849999999999997E-2</v>
      </c>
      <c r="L166" s="89">
        <v>0.1854006</v>
      </c>
      <c r="M166" s="90">
        <v>3.4748000000000001E-2</v>
      </c>
      <c r="N166" s="90">
        <v>0.1506526</v>
      </c>
      <c r="O166" s="87">
        <v>6.6114726099999995E-3</v>
      </c>
      <c r="P166" s="87">
        <v>1.178E-3</v>
      </c>
      <c r="Q166" s="89">
        <v>2.0840000000000001</v>
      </c>
      <c r="R166" s="94"/>
    </row>
    <row r="167" spans="2:18" x14ac:dyDescent="0.3">
      <c r="B167" s="34" t="s">
        <v>491</v>
      </c>
      <c r="C167" s="91" t="s">
        <v>520</v>
      </c>
      <c r="D167" s="84" t="s">
        <v>22</v>
      </c>
      <c r="E167" s="85">
        <v>42417</v>
      </c>
      <c r="F167" s="93">
        <v>0.44513888888888892</v>
      </c>
      <c r="G167" s="86" t="s">
        <v>314</v>
      </c>
      <c r="H167" s="87">
        <v>1.1339999999999999E-2</v>
      </c>
      <c r="I167" s="88">
        <v>9.8420000000000001E-3</v>
      </c>
      <c r="J167" s="87">
        <v>1.498E-3</v>
      </c>
      <c r="K167" s="87">
        <v>2.7566E-2</v>
      </c>
      <c r="L167" s="89">
        <v>0.19420939999999998</v>
      </c>
      <c r="M167" s="90">
        <v>3.8905999999999996E-2</v>
      </c>
      <c r="N167" s="90">
        <v>0.15530339999999998</v>
      </c>
      <c r="O167" s="87">
        <v>6.8564814199999994E-3</v>
      </c>
      <c r="P167" s="87">
        <v>1.426E-3</v>
      </c>
      <c r="Q167" s="89">
        <v>2.036</v>
      </c>
      <c r="R167" s="94"/>
    </row>
    <row r="168" spans="2:18" x14ac:dyDescent="0.3">
      <c r="B168" s="34" t="s">
        <v>491</v>
      </c>
      <c r="C168" s="91" t="s">
        <v>521</v>
      </c>
      <c r="D168" s="84" t="s">
        <v>22</v>
      </c>
      <c r="E168" s="85">
        <v>42417</v>
      </c>
      <c r="F168" s="93"/>
      <c r="G168" s="86" t="s">
        <v>318</v>
      </c>
      <c r="H168" s="87">
        <v>1.274E-2</v>
      </c>
      <c r="I168" s="88">
        <v>1.1634E-2</v>
      </c>
      <c r="J168" s="87">
        <v>1.106E-3</v>
      </c>
      <c r="K168" s="87">
        <v>1.4518E-2</v>
      </c>
      <c r="L168" s="89">
        <v>0.1816808</v>
      </c>
      <c r="M168" s="90">
        <v>2.7257999999999998E-2</v>
      </c>
      <c r="N168" s="90">
        <v>0.1544228</v>
      </c>
      <c r="O168" s="87">
        <v>6.1893034500000001E-3</v>
      </c>
      <c r="P168" s="87">
        <v>1.4570000000000002E-3</v>
      </c>
      <c r="Q168" s="89">
        <v>2.2069999999999999</v>
      </c>
      <c r="R168" s="94"/>
    </row>
    <row r="169" spans="2:18" x14ac:dyDescent="0.3">
      <c r="B169" s="34" t="s">
        <v>491</v>
      </c>
      <c r="C169" s="91" t="s">
        <v>522</v>
      </c>
      <c r="D169" s="84" t="s">
        <v>22</v>
      </c>
      <c r="E169" s="85">
        <v>42417</v>
      </c>
      <c r="F169" s="93">
        <v>0.3862962962962963</v>
      </c>
      <c r="G169" s="86" t="s">
        <v>526</v>
      </c>
      <c r="H169" s="87">
        <v>8.7780000000000011E-3</v>
      </c>
      <c r="I169" s="88">
        <v>7.4620000000000008E-3</v>
      </c>
      <c r="J169" s="87">
        <v>1.3160000000000001E-3</v>
      </c>
      <c r="K169" s="87">
        <v>1.6086E-2</v>
      </c>
      <c r="L169" s="89">
        <v>0.26429340000000001</v>
      </c>
      <c r="M169" s="90">
        <v>2.4864000000000001E-2</v>
      </c>
      <c r="N169" s="90">
        <v>0.23942940000000001</v>
      </c>
      <c r="O169" s="87">
        <v>6.3212310800000006E-3</v>
      </c>
      <c r="P169" s="87">
        <v>1.209E-3</v>
      </c>
      <c r="Q169" s="89">
        <v>2.8740000000000001</v>
      </c>
      <c r="R169" s="94"/>
    </row>
    <row r="170" spans="2:18" x14ac:dyDescent="0.3">
      <c r="B170" s="34" t="s">
        <v>491</v>
      </c>
      <c r="C170" s="91" t="s">
        <v>523</v>
      </c>
      <c r="D170" s="84" t="s">
        <v>22</v>
      </c>
      <c r="E170" s="85">
        <v>42417</v>
      </c>
      <c r="F170" s="93"/>
      <c r="G170" s="86" t="s">
        <v>527</v>
      </c>
      <c r="H170" s="87">
        <v>8.9739999999999993E-3</v>
      </c>
      <c r="I170" s="88">
        <v>7.5179999999999986E-3</v>
      </c>
      <c r="J170" s="87">
        <v>1.4560000000000003E-3</v>
      </c>
      <c r="K170" s="87">
        <v>1.7079999999999998E-2</v>
      </c>
      <c r="L170" s="89">
        <v>0.27297200000000005</v>
      </c>
      <c r="M170" s="90">
        <v>2.6053999999999997E-2</v>
      </c>
      <c r="N170" s="90">
        <v>0.24691800000000005</v>
      </c>
      <c r="O170" s="87">
        <v>7.2635734199999998E-3</v>
      </c>
      <c r="P170" s="87">
        <v>1.6120000000000002E-3</v>
      </c>
      <c r="Q170" s="89">
        <v>2.9510000000000001</v>
      </c>
      <c r="R170" s="94"/>
    </row>
    <row r="171" spans="2:18" x14ac:dyDescent="0.3">
      <c r="F171" s="93"/>
      <c r="R171" s="94"/>
    </row>
    <row r="172" spans="2:18" x14ac:dyDescent="0.3">
      <c r="R172" s="94"/>
    </row>
  </sheetData>
  <autoFilter ref="A2:R138"/>
  <mergeCells count="1">
    <mergeCell ref="H1:P1"/>
  </mergeCells>
  <conditionalFormatting sqref="M3:O3 M4:N52 O3:O90 M139:N139 M141:N170 M140">
    <cfRule type="cellIs" dxfId="99" priority="174" stopIfTrue="1" operator="lessThanOrEqual">
      <formula>0</formula>
    </cfRule>
  </conditionalFormatting>
  <conditionalFormatting sqref="I3:I52 I139:I170">
    <cfRule type="cellIs" dxfId="98" priority="175" stopIfTrue="1" operator="lessThanOrEqual">
      <formula>0</formula>
    </cfRule>
  </conditionalFormatting>
  <conditionalFormatting sqref="M53:N90">
    <cfRule type="cellIs" dxfId="97" priority="159" stopIfTrue="1" operator="lessThanOrEqual">
      <formula>0</formula>
    </cfRule>
  </conditionalFormatting>
  <conditionalFormatting sqref="I53:I90">
    <cfRule type="cellIs" dxfId="96" priority="160" stopIfTrue="1" operator="lessThanOrEqual">
      <formula>0</formula>
    </cfRule>
  </conditionalFormatting>
  <conditionalFormatting sqref="L101:M125">
    <cfRule type="cellIs" dxfId="95" priority="105" stopIfTrue="1" operator="lessThan">
      <formula>0</formula>
    </cfRule>
  </conditionalFormatting>
  <conditionalFormatting sqref="H101:H125">
    <cfRule type="cellIs" dxfId="94" priority="106" stopIfTrue="1" operator="lessThan">
      <formula>0</formula>
    </cfRule>
  </conditionalFormatting>
  <conditionalFormatting sqref="N101">
    <cfRule type="cellIs" dxfId="93" priority="89" stopIfTrue="1" operator="lessThan">
      <formula>$O$21</formula>
    </cfRule>
  </conditionalFormatting>
  <conditionalFormatting sqref="N102">
    <cfRule type="cellIs" dxfId="92" priority="88" stopIfTrue="1" operator="lessThan">
      <formula>$O$22</formula>
    </cfRule>
  </conditionalFormatting>
  <conditionalFormatting sqref="N103">
    <cfRule type="cellIs" dxfId="91" priority="87" stopIfTrue="1" operator="lessThan">
      <formula>$O$23</formula>
    </cfRule>
  </conditionalFormatting>
  <conditionalFormatting sqref="N104">
    <cfRule type="cellIs" dxfId="90" priority="86" stopIfTrue="1" operator="lessThan">
      <formula>$O$24</formula>
    </cfRule>
  </conditionalFormatting>
  <conditionalFormatting sqref="N105">
    <cfRule type="cellIs" dxfId="89" priority="85" stopIfTrue="1" operator="lessThan">
      <formula>$O$25</formula>
    </cfRule>
  </conditionalFormatting>
  <conditionalFormatting sqref="N106">
    <cfRule type="cellIs" dxfId="88" priority="84" stopIfTrue="1" operator="lessThan">
      <formula>$O$26</formula>
    </cfRule>
  </conditionalFormatting>
  <conditionalFormatting sqref="N107">
    <cfRule type="cellIs" dxfId="87" priority="83" stopIfTrue="1" operator="lessThan">
      <formula>$O$27</formula>
    </cfRule>
  </conditionalFormatting>
  <conditionalFormatting sqref="N108">
    <cfRule type="cellIs" dxfId="86" priority="82" stopIfTrue="1" operator="lessThan">
      <formula>$O$28</formula>
    </cfRule>
  </conditionalFormatting>
  <conditionalFormatting sqref="N109">
    <cfRule type="cellIs" dxfId="85" priority="81" stopIfTrue="1" operator="lessThan">
      <formula>$O$29</formula>
    </cfRule>
  </conditionalFormatting>
  <conditionalFormatting sqref="N110">
    <cfRule type="cellIs" dxfId="84" priority="80" stopIfTrue="1" operator="lessThan">
      <formula>$O$30</formula>
    </cfRule>
  </conditionalFormatting>
  <conditionalFormatting sqref="N111">
    <cfRule type="cellIs" dxfId="83" priority="79" stopIfTrue="1" operator="lessThan">
      <formula>$O$31</formula>
    </cfRule>
  </conditionalFormatting>
  <conditionalFormatting sqref="N112">
    <cfRule type="cellIs" dxfId="82" priority="78" stopIfTrue="1" operator="lessThan">
      <formula>$O$32</formula>
    </cfRule>
  </conditionalFormatting>
  <conditionalFormatting sqref="N113">
    <cfRule type="cellIs" dxfId="81" priority="77" stopIfTrue="1" operator="lessThan">
      <formula>$O$33</formula>
    </cfRule>
  </conditionalFormatting>
  <conditionalFormatting sqref="N114">
    <cfRule type="cellIs" dxfId="80" priority="76" stopIfTrue="1" operator="lessThan">
      <formula>$O$34</formula>
    </cfRule>
  </conditionalFormatting>
  <conditionalFormatting sqref="N115">
    <cfRule type="cellIs" dxfId="79" priority="75" stopIfTrue="1" operator="lessThan">
      <formula>$O$35</formula>
    </cfRule>
  </conditionalFormatting>
  <conditionalFormatting sqref="N116">
    <cfRule type="cellIs" dxfId="78" priority="74" stopIfTrue="1" operator="lessThan">
      <formula>$O$36</formula>
    </cfRule>
  </conditionalFormatting>
  <conditionalFormatting sqref="N117">
    <cfRule type="cellIs" dxfId="77" priority="73" stopIfTrue="1" operator="lessThan">
      <formula>$O$37</formula>
    </cfRule>
  </conditionalFormatting>
  <conditionalFormatting sqref="N118">
    <cfRule type="cellIs" dxfId="76" priority="72" stopIfTrue="1" operator="lessThan">
      <formula>$O$38</formula>
    </cfRule>
  </conditionalFormatting>
  <conditionalFormatting sqref="N119">
    <cfRule type="cellIs" dxfId="75" priority="71" stopIfTrue="1" operator="lessThan">
      <formula>$O$39</formula>
    </cfRule>
  </conditionalFormatting>
  <conditionalFormatting sqref="N120">
    <cfRule type="cellIs" dxfId="74" priority="70" stopIfTrue="1" operator="lessThan">
      <formula>$O$40</formula>
    </cfRule>
  </conditionalFormatting>
  <conditionalFormatting sqref="N121">
    <cfRule type="cellIs" dxfId="73" priority="69" stopIfTrue="1" operator="lessThan">
      <formula>$O$41</formula>
    </cfRule>
  </conditionalFormatting>
  <conditionalFormatting sqref="N122">
    <cfRule type="cellIs" dxfId="72" priority="68" stopIfTrue="1" operator="lessThan">
      <formula>$O$42</formula>
    </cfRule>
  </conditionalFormatting>
  <conditionalFormatting sqref="N123">
    <cfRule type="cellIs" dxfId="71" priority="67" stopIfTrue="1" operator="lessThan">
      <formula>$O$43</formula>
    </cfRule>
  </conditionalFormatting>
  <conditionalFormatting sqref="N124">
    <cfRule type="cellIs" dxfId="70" priority="66" stopIfTrue="1" operator="lessThan">
      <formula>$O$44</formula>
    </cfRule>
  </conditionalFormatting>
  <conditionalFormatting sqref="N125">
    <cfRule type="cellIs" dxfId="69" priority="65" stopIfTrue="1" operator="lessThan">
      <formula>$O$45</formula>
    </cfRule>
  </conditionalFormatting>
  <conditionalFormatting sqref="M91:N100">
    <cfRule type="cellIs" dxfId="68" priority="45" stopIfTrue="1" operator="lessThanOrEqual">
      <formula>0</formula>
    </cfRule>
  </conditionalFormatting>
  <conditionalFormatting sqref="I91:I100">
    <cfRule type="cellIs" dxfId="67" priority="46" stopIfTrue="1" operator="lessThan">
      <formula>0</formula>
    </cfRule>
  </conditionalFormatting>
  <conditionalFormatting sqref="O91">
    <cfRule type="cellIs" dxfId="66" priority="59" stopIfTrue="1" operator="lessThan">
      <formula>$O$8</formula>
    </cfRule>
  </conditionalFormatting>
  <conditionalFormatting sqref="H3:H52">
    <cfRule type="cellIs" dxfId="65" priority="186" stopIfTrue="1" operator="lessThan">
      <formula>#REF!</formula>
    </cfRule>
    <cfRule type="cellIs" dxfId="64" priority="187" stopIfTrue="1" operator="lessThan">
      <formula>#REF!</formula>
    </cfRule>
  </conditionalFormatting>
  <conditionalFormatting sqref="J3:J52">
    <cfRule type="cellIs" dxfId="63" priority="188" stopIfTrue="1" operator="lessThan">
      <formula>#REF!</formula>
    </cfRule>
    <cfRule type="cellIs" dxfId="62" priority="189" stopIfTrue="1" operator="lessThan">
      <formula>#REF!</formula>
    </cfRule>
  </conditionalFormatting>
  <conditionalFormatting sqref="K3:K52">
    <cfRule type="cellIs" dxfId="61" priority="190" stopIfTrue="1" operator="lessThan">
      <formula>#REF!</formula>
    </cfRule>
    <cfRule type="cellIs" dxfId="60" priority="191" stopIfTrue="1" operator="lessThan">
      <formula>#REF!</formula>
    </cfRule>
  </conditionalFormatting>
  <conditionalFormatting sqref="L3:L52">
    <cfRule type="cellIs" dxfId="59" priority="192" stopIfTrue="1" operator="lessThan">
      <formula>#REF!</formula>
    </cfRule>
    <cfRule type="cellIs" dxfId="58" priority="193" stopIfTrue="1" operator="lessThan">
      <formula>#REF!</formula>
    </cfRule>
  </conditionalFormatting>
  <conditionalFormatting sqref="P3:Q52">
    <cfRule type="cellIs" dxfId="57" priority="194" stopIfTrue="1" operator="lessThan">
      <formula>#REF!</formula>
    </cfRule>
    <cfRule type="cellIs" dxfId="56" priority="195" stopIfTrue="1" operator="lessThan">
      <formula>#REF!</formula>
    </cfRule>
  </conditionalFormatting>
  <conditionalFormatting sqref="H53:H90">
    <cfRule type="cellIs" dxfId="55" priority="196" stopIfTrue="1" operator="lessThan">
      <formula>#REF!</formula>
    </cfRule>
    <cfRule type="cellIs" dxfId="54" priority="197" stopIfTrue="1" operator="lessThan">
      <formula>#REF!</formula>
    </cfRule>
  </conditionalFormatting>
  <conditionalFormatting sqref="J53:J90">
    <cfRule type="cellIs" dxfId="53" priority="198" stopIfTrue="1" operator="lessThan">
      <formula>#REF!</formula>
    </cfRule>
    <cfRule type="cellIs" dxfId="52" priority="199" stopIfTrue="1" operator="lessThan">
      <formula>#REF!</formula>
    </cfRule>
  </conditionalFormatting>
  <conditionalFormatting sqref="K53:K90">
    <cfRule type="cellIs" dxfId="51" priority="200" stopIfTrue="1" operator="lessThan">
      <formula>#REF!</formula>
    </cfRule>
    <cfRule type="cellIs" dxfId="50" priority="201" stopIfTrue="1" operator="lessThan">
      <formula>#REF!</formula>
    </cfRule>
  </conditionalFormatting>
  <conditionalFormatting sqref="L53:L90">
    <cfRule type="cellIs" dxfId="49" priority="202" stopIfTrue="1" operator="lessThan">
      <formula>#REF!</formula>
    </cfRule>
    <cfRule type="cellIs" dxfId="48" priority="203" stopIfTrue="1" operator="lessThan">
      <formula>#REF!</formula>
    </cfRule>
  </conditionalFormatting>
  <conditionalFormatting sqref="P53:P90">
    <cfRule type="cellIs" dxfId="47" priority="204" stopIfTrue="1" operator="lessThan">
      <formula>#REF!</formula>
    </cfRule>
    <cfRule type="cellIs" dxfId="46" priority="205" stopIfTrue="1" operator="lessThan">
      <formula>#REF!</formula>
    </cfRule>
  </conditionalFormatting>
  <conditionalFormatting sqref="R53:R90">
    <cfRule type="cellIs" dxfId="45" priority="206" stopIfTrue="1" operator="lessThan">
      <formula>#REF!</formula>
    </cfRule>
  </conditionalFormatting>
  <conditionalFormatting sqref="Q53:Q90">
    <cfRule type="cellIs" dxfId="44" priority="207" stopIfTrue="1" operator="lessThan">
      <formula>#REF!</formula>
    </cfRule>
    <cfRule type="cellIs" dxfId="43" priority="208" stopIfTrue="1" operator="lessThan">
      <formula>#REF!</formula>
    </cfRule>
  </conditionalFormatting>
  <conditionalFormatting sqref="G101:G125">
    <cfRule type="cellIs" dxfId="42" priority="209" stopIfTrue="1" operator="lessThan">
      <formula>#REF!</formula>
    </cfRule>
    <cfRule type="cellIs" dxfId="41" priority="210" stopIfTrue="1" operator="lessThan">
      <formula>#REF!</formula>
    </cfRule>
  </conditionalFormatting>
  <conditionalFormatting sqref="I101:I125">
    <cfRule type="cellIs" dxfId="40" priority="211" stopIfTrue="1" operator="lessThan">
      <formula>#REF!</formula>
    </cfRule>
    <cfRule type="cellIs" dxfId="39" priority="212" stopIfTrue="1" operator="lessThan">
      <formula>#REF!</formula>
    </cfRule>
  </conditionalFormatting>
  <conditionalFormatting sqref="J101:J125">
    <cfRule type="cellIs" dxfId="38" priority="213" stopIfTrue="1" operator="lessThan">
      <formula>#REF!</formula>
    </cfRule>
    <cfRule type="cellIs" dxfId="37" priority="214" stopIfTrue="1" operator="lessThan">
      <formula>#REF!</formula>
    </cfRule>
  </conditionalFormatting>
  <conditionalFormatting sqref="K101:K125">
    <cfRule type="cellIs" dxfId="36" priority="215" stopIfTrue="1" operator="lessThan">
      <formula>#REF!</formula>
    </cfRule>
    <cfRule type="cellIs" dxfId="35" priority="216" stopIfTrue="1" operator="lessThan">
      <formula>#REF!</formula>
    </cfRule>
  </conditionalFormatting>
  <conditionalFormatting sqref="O105:O125">
    <cfRule type="cellIs" dxfId="34" priority="217" stopIfTrue="1" operator="lessThan">
      <formula>#REF!</formula>
    </cfRule>
    <cfRule type="cellIs" dxfId="33" priority="218" stopIfTrue="1" operator="lessThan">
      <formula>#REF!</formula>
    </cfRule>
  </conditionalFormatting>
  <conditionalFormatting sqref="P101:P125">
    <cfRule type="cellIs" dxfId="32" priority="219" stopIfTrue="1" operator="lessThan">
      <formula>#REF!</formula>
    </cfRule>
    <cfRule type="cellIs" dxfId="31" priority="220" stopIfTrue="1" operator="lessThan">
      <formula>#REF!</formula>
    </cfRule>
  </conditionalFormatting>
  <conditionalFormatting sqref="N101:N125">
    <cfRule type="cellIs" dxfId="30" priority="221" stopIfTrue="1" operator="lessThan">
      <formula>#REF!</formula>
    </cfRule>
    <cfRule type="cellIs" dxfId="29" priority="222" stopIfTrue="1" operator="lessThan">
      <formula>#REF!</formula>
    </cfRule>
  </conditionalFormatting>
  <conditionalFormatting sqref="H91:H100">
    <cfRule type="cellIs" dxfId="28" priority="223" stopIfTrue="1" operator="lessThan">
      <formula>#REF!</formula>
    </cfRule>
    <cfRule type="cellIs" dxfId="27" priority="224" stopIfTrue="1" operator="lessThan">
      <formula>#REF!</formula>
    </cfRule>
  </conditionalFormatting>
  <conditionalFormatting sqref="J91:J100">
    <cfRule type="cellIs" dxfId="26" priority="225" stopIfTrue="1" operator="lessThan">
      <formula>#REF!</formula>
    </cfRule>
    <cfRule type="cellIs" dxfId="25" priority="226" stopIfTrue="1" operator="lessThan">
      <formula>#REF!</formula>
    </cfRule>
  </conditionalFormatting>
  <conditionalFormatting sqref="K91:K100">
    <cfRule type="cellIs" dxfId="24" priority="227" stopIfTrue="1" operator="lessThan">
      <formula>#REF!</formula>
    </cfRule>
    <cfRule type="cellIs" dxfId="23" priority="228" stopIfTrue="1" operator="lessThan">
      <formula>#REF!</formula>
    </cfRule>
  </conditionalFormatting>
  <conditionalFormatting sqref="L91:L100">
    <cfRule type="cellIs" dxfId="22" priority="229" stopIfTrue="1" operator="lessThan">
      <formula>#REF!</formula>
    </cfRule>
    <cfRule type="cellIs" dxfId="21" priority="230" stopIfTrue="1" operator="lessThan">
      <formula>#REF!</formula>
    </cfRule>
  </conditionalFormatting>
  <conditionalFormatting sqref="P91:P100">
    <cfRule type="cellIs" dxfId="20" priority="231" stopIfTrue="1" operator="lessThan">
      <formula>#REF!</formula>
    </cfRule>
    <cfRule type="cellIs" dxfId="19" priority="232" stopIfTrue="1" operator="lessThan">
      <formula>#REF!</formula>
    </cfRule>
  </conditionalFormatting>
  <conditionalFormatting sqref="Q91:Q100">
    <cfRule type="cellIs" dxfId="18" priority="233" stopIfTrue="1" operator="lessThan">
      <formula>#REF!</formula>
    </cfRule>
    <cfRule type="cellIs" dxfId="17" priority="234" stopIfTrue="1" operator="lessThan">
      <formula>#REF!</formula>
    </cfRule>
  </conditionalFormatting>
  <conditionalFormatting sqref="O91">
    <cfRule type="cellIs" dxfId="16" priority="235" stopIfTrue="1" operator="lessThan">
      <formula>#REF!</formula>
    </cfRule>
    <cfRule type="cellIs" dxfId="15" priority="236" stopIfTrue="1" operator="lessThan">
      <formula>#REF!</formula>
    </cfRule>
  </conditionalFormatting>
  <conditionalFormatting sqref="O92:O104">
    <cfRule type="cellIs" dxfId="14" priority="38" stopIfTrue="1" operator="lessThanOrEqual">
      <formula>0</formula>
    </cfRule>
  </conditionalFormatting>
  <conditionalFormatting sqref="H139:H170">
    <cfRule type="cellIs" dxfId="13" priority="3" stopIfTrue="1" operator="lessThan">
      <formula>$T$9</formula>
    </cfRule>
    <cfRule type="cellIs" dxfId="12" priority="4" stopIfTrue="1" operator="lessThan">
      <formula>$U$9</formula>
    </cfRule>
  </conditionalFormatting>
  <conditionalFormatting sqref="J139:J170">
    <cfRule type="cellIs" dxfId="11" priority="5" stopIfTrue="1" operator="lessThan">
      <formula>$T$10</formula>
    </cfRule>
    <cfRule type="cellIs" dxfId="10" priority="6" stopIfTrue="1" operator="lessThan">
      <formula>$U$10</formula>
    </cfRule>
  </conditionalFormatting>
  <conditionalFormatting sqref="K139:K170">
    <cfRule type="cellIs" dxfId="9" priority="7" stopIfTrue="1" operator="lessThan">
      <formula>$T$11</formula>
    </cfRule>
    <cfRule type="cellIs" dxfId="8" priority="8" stopIfTrue="1" operator="lessThan">
      <formula>$U$11</formula>
    </cfRule>
  </conditionalFormatting>
  <conditionalFormatting sqref="L139:L170">
    <cfRule type="cellIs" dxfId="7" priority="9" stopIfTrue="1" operator="lessThan">
      <formula>$T$17</formula>
    </cfRule>
    <cfRule type="cellIs" dxfId="6" priority="10" stopIfTrue="1" operator="lessThan">
      <formula>$U$17</formula>
    </cfRule>
  </conditionalFormatting>
  <conditionalFormatting sqref="P139:P170">
    <cfRule type="cellIs" dxfId="5" priority="11" stopIfTrue="1" operator="lessThan">
      <formula>$T$12</formula>
    </cfRule>
    <cfRule type="cellIs" dxfId="4" priority="12" stopIfTrue="1" operator="lessThan">
      <formula>$U$12</formula>
    </cfRule>
  </conditionalFormatting>
  <conditionalFormatting sqref="Q139:Q170">
    <cfRule type="cellIs" dxfId="3" priority="13" stopIfTrue="1" operator="lessThan">
      <formula>$T$16</formula>
    </cfRule>
    <cfRule type="cellIs" dxfId="2" priority="14" stopIfTrue="1" operator="lessThan">
      <formula>$U$16</formula>
    </cfRule>
  </conditionalFormatting>
  <conditionalFormatting sqref="O139:O170">
    <cfRule type="cellIs" dxfId="1" priority="15" stopIfTrue="1" operator="lessThan">
      <formula>$T$13</formula>
    </cfRule>
    <cfRule type="cellIs" dxfId="0" priority="16" stopIfTrue="1" operator="lessThan">
      <formula>$U$13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7" workbookViewId="0">
      <selection activeCell="C27" sqref="C27"/>
    </sheetView>
  </sheetViews>
  <sheetFormatPr defaultRowHeight="14.4" x14ac:dyDescent="0.3"/>
  <cols>
    <col min="1" max="1" width="29.88671875" style="55" bestFit="1" customWidth="1"/>
    <col min="2" max="2" width="30.21875" style="55" bestFit="1" customWidth="1"/>
    <col min="3" max="8" width="8.88671875" style="55"/>
  </cols>
  <sheetData>
    <row r="1" spans="1:3" ht="21" x14ac:dyDescent="0.3">
      <c r="A1" s="63" t="s">
        <v>327</v>
      </c>
      <c r="B1" s="63"/>
    </row>
    <row r="2" spans="1:3" ht="21" x14ac:dyDescent="0.3">
      <c r="A2" s="57" t="s">
        <v>328</v>
      </c>
    </row>
    <row r="3" spans="1:3" ht="15.6" x14ac:dyDescent="0.3">
      <c r="A3" s="58" t="s">
        <v>5</v>
      </c>
      <c r="B3" s="59" t="s">
        <v>329</v>
      </c>
    </row>
    <row r="4" spans="1:3" ht="15.6" x14ac:dyDescent="0.3">
      <c r="A4" s="58" t="s">
        <v>6</v>
      </c>
      <c r="B4" s="59" t="s">
        <v>330</v>
      </c>
    </row>
    <row r="5" spans="1:3" ht="15.6" x14ac:dyDescent="0.3">
      <c r="A5" s="60" t="s">
        <v>331</v>
      </c>
      <c r="B5" s="59" t="s">
        <v>332</v>
      </c>
      <c r="C5" s="56" t="s">
        <v>405</v>
      </c>
    </row>
    <row r="6" spans="1:3" ht="15.6" x14ac:dyDescent="0.3">
      <c r="A6" s="60"/>
      <c r="B6" s="59"/>
      <c r="C6" s="56" t="s">
        <v>406</v>
      </c>
    </row>
    <row r="7" spans="1:3" ht="15.6" x14ac:dyDescent="0.3">
      <c r="A7" s="58" t="s">
        <v>333</v>
      </c>
      <c r="B7" s="59" t="s">
        <v>334</v>
      </c>
      <c r="C7" s="55" t="s">
        <v>528</v>
      </c>
    </row>
    <row r="8" spans="1:3" ht="15.6" x14ac:dyDescent="0.3">
      <c r="A8" s="60" t="s">
        <v>9</v>
      </c>
      <c r="B8" s="59" t="s">
        <v>335</v>
      </c>
      <c r="C8" s="55" t="s">
        <v>528</v>
      </c>
    </row>
    <row r="9" spans="1:3" ht="15.6" x14ac:dyDescent="0.3">
      <c r="A9" s="60" t="s">
        <v>336</v>
      </c>
      <c r="B9" s="59" t="s">
        <v>337</v>
      </c>
      <c r="C9" s="55" t="s">
        <v>528</v>
      </c>
    </row>
    <row r="10" spans="1:3" ht="15.6" x14ac:dyDescent="0.3">
      <c r="A10" s="60" t="s">
        <v>338</v>
      </c>
      <c r="B10" s="59" t="s">
        <v>339</v>
      </c>
      <c r="C10" s="55" t="s">
        <v>528</v>
      </c>
    </row>
    <row r="11" spans="1:3" ht="15.6" x14ac:dyDescent="0.3">
      <c r="A11" s="60" t="s">
        <v>340</v>
      </c>
      <c r="B11" s="59" t="s">
        <v>341</v>
      </c>
      <c r="C11" s="55" t="s">
        <v>528</v>
      </c>
    </row>
    <row r="12" spans="1:3" ht="15.6" x14ac:dyDescent="0.3">
      <c r="A12" s="60" t="s">
        <v>13</v>
      </c>
      <c r="B12" s="59" t="s">
        <v>342</v>
      </c>
      <c r="C12" s="55" t="s">
        <v>528</v>
      </c>
    </row>
    <row r="13" spans="1:3" ht="15.6" x14ac:dyDescent="0.3">
      <c r="A13" s="60" t="s">
        <v>14</v>
      </c>
      <c r="B13" s="59" t="s">
        <v>343</v>
      </c>
      <c r="C13" s="55" t="s">
        <v>528</v>
      </c>
    </row>
    <row r="14" spans="1:3" ht="15.6" x14ac:dyDescent="0.3">
      <c r="A14" s="60" t="s">
        <v>344</v>
      </c>
      <c r="B14" s="59" t="s">
        <v>345</v>
      </c>
      <c r="C14" s="55" t="s">
        <v>528</v>
      </c>
    </row>
    <row r="15" spans="1:3" ht="15.6" x14ac:dyDescent="0.3">
      <c r="A15" s="60" t="s">
        <v>346</v>
      </c>
      <c r="B15" s="59" t="s">
        <v>347</v>
      </c>
      <c r="C15" s="55" t="s">
        <v>528</v>
      </c>
    </row>
    <row r="16" spans="1:3" ht="15.6" x14ac:dyDescent="0.3">
      <c r="A16" s="60"/>
      <c r="B16" s="59"/>
    </row>
    <row r="17" spans="1:2" ht="15.6" x14ac:dyDescent="0.3">
      <c r="A17" s="58" t="s">
        <v>348</v>
      </c>
      <c r="B17" s="59" t="s">
        <v>349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I3" sqref="I3"/>
    </sheetView>
  </sheetViews>
  <sheetFormatPr defaultRowHeight="14.4" x14ac:dyDescent="0.3"/>
  <cols>
    <col min="1" max="1" width="17.5546875" style="3" customWidth="1"/>
    <col min="2" max="2" width="13.6640625" style="2" customWidth="1"/>
    <col min="3" max="3" width="14.21875" style="3" customWidth="1"/>
    <col min="4" max="4" width="13.88671875" style="3" bestFit="1" customWidth="1"/>
    <col min="5" max="10" width="10.44140625" style="3" customWidth="1"/>
    <col min="11" max="11" width="8.77734375" style="3" customWidth="1"/>
    <col min="12" max="12" width="14.21875" style="3" bestFit="1" customWidth="1"/>
    <col min="13" max="13" width="12.44140625" style="3" bestFit="1" customWidth="1"/>
    <col min="14" max="14" width="19.88671875" style="3" bestFit="1" customWidth="1"/>
  </cols>
  <sheetData>
    <row r="1" spans="1:14" x14ac:dyDescent="0.3">
      <c r="A1" s="1"/>
    </row>
    <row r="2" spans="1:14" ht="15.6" x14ac:dyDescent="0.3">
      <c r="A2" s="4" t="s">
        <v>350</v>
      </c>
      <c r="B2" s="5"/>
      <c r="C2" s="6"/>
      <c r="D2" s="5"/>
      <c r="E2" s="7"/>
      <c r="F2" s="5"/>
      <c r="G2" s="5"/>
      <c r="H2" s="5"/>
      <c r="I2" s="5"/>
      <c r="J2" s="5"/>
      <c r="K2" s="5"/>
      <c r="L2" s="5"/>
      <c r="M2" s="8"/>
      <c r="N2" s="9"/>
    </row>
    <row r="3" spans="1:14" ht="15.6" x14ac:dyDescent="0.3">
      <c r="A3" s="10" t="s">
        <v>351</v>
      </c>
      <c r="B3" s="10"/>
      <c r="C3" s="6"/>
      <c r="D3" s="5"/>
      <c r="E3" s="5"/>
      <c r="F3" s="5"/>
      <c r="G3" s="5"/>
      <c r="H3" s="5"/>
      <c r="I3" s="5"/>
      <c r="J3" s="5"/>
      <c r="K3" s="5"/>
      <c r="L3" s="5"/>
      <c r="M3" s="4"/>
      <c r="N3" s="9"/>
    </row>
    <row r="4" spans="1:14" ht="15.6" x14ac:dyDescent="0.3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4"/>
      <c r="N4" s="9"/>
    </row>
    <row r="5" spans="1:14" ht="15.6" x14ac:dyDescent="0.3">
      <c r="A5" s="10"/>
      <c r="B5" s="10"/>
      <c r="C5" s="6"/>
      <c r="D5" s="5"/>
      <c r="E5" s="5"/>
      <c r="F5" s="10"/>
      <c r="G5" s="10"/>
      <c r="H5" s="5"/>
      <c r="I5" s="5"/>
      <c r="J5" s="5"/>
      <c r="K5" s="5"/>
      <c r="L5" s="5"/>
      <c r="M5" s="11" t="s">
        <v>352</v>
      </c>
      <c r="N5" s="12" t="s">
        <v>353</v>
      </c>
    </row>
    <row r="6" spans="1:14" ht="15.6" x14ac:dyDescent="0.3">
      <c r="A6" s="13" t="s">
        <v>354</v>
      </c>
      <c r="B6" s="14" t="s">
        <v>355</v>
      </c>
      <c r="C6" s="14" t="s">
        <v>356</v>
      </c>
      <c r="D6" s="78" t="s">
        <v>357</v>
      </c>
      <c r="E6" s="79"/>
      <c r="F6" s="78" t="s">
        <v>358</v>
      </c>
      <c r="G6" s="79"/>
      <c r="H6" s="78" t="s">
        <v>359</v>
      </c>
      <c r="I6" s="79"/>
      <c r="J6" s="78" t="s">
        <v>360</v>
      </c>
      <c r="K6" s="79"/>
      <c r="L6" s="15"/>
      <c r="M6" s="16" t="s">
        <v>361</v>
      </c>
      <c r="N6" s="17" t="s">
        <v>362</v>
      </c>
    </row>
    <row r="7" spans="1:14" ht="15.6" x14ac:dyDescent="0.3">
      <c r="A7" s="18"/>
      <c r="B7" s="19"/>
      <c r="C7" s="19" t="s">
        <v>363</v>
      </c>
      <c r="D7" s="20" t="s">
        <v>22</v>
      </c>
      <c r="E7" s="20" t="s">
        <v>364</v>
      </c>
      <c r="F7" s="21" t="s">
        <v>22</v>
      </c>
      <c r="G7" s="22" t="s">
        <v>364</v>
      </c>
      <c r="H7" s="23" t="s">
        <v>22</v>
      </c>
      <c r="I7" s="20" t="s">
        <v>364</v>
      </c>
      <c r="J7" s="14" t="s">
        <v>22</v>
      </c>
      <c r="K7" s="14" t="s">
        <v>364</v>
      </c>
      <c r="L7" s="15"/>
      <c r="M7" s="24" t="s">
        <v>365</v>
      </c>
      <c r="N7" s="17" t="s">
        <v>366</v>
      </c>
    </row>
    <row r="8" spans="1:14" ht="15.6" x14ac:dyDescent="0.3">
      <c r="A8" s="25" t="s">
        <v>367</v>
      </c>
      <c r="B8" s="26" t="s">
        <v>368</v>
      </c>
      <c r="C8" s="27" t="s">
        <v>369</v>
      </c>
      <c r="D8" s="28">
        <v>0.06</v>
      </c>
      <c r="E8" s="28">
        <v>0.06</v>
      </c>
      <c r="F8" s="28">
        <v>0.96</v>
      </c>
      <c r="G8" s="28">
        <v>0.96</v>
      </c>
      <c r="H8" s="29">
        <f t="shared" ref="H8:K10" si="0">D8*14/1000</f>
        <v>8.3999999999999993E-4</v>
      </c>
      <c r="I8" s="30">
        <f t="shared" si="0"/>
        <v>8.3999999999999993E-4</v>
      </c>
      <c r="J8" s="30">
        <f t="shared" si="0"/>
        <v>1.3439999999999999E-2</v>
      </c>
      <c r="K8" s="30">
        <f t="shared" si="0"/>
        <v>1.3439999999999999E-2</v>
      </c>
      <c r="L8" s="15"/>
      <c r="M8" s="24" t="s">
        <v>370</v>
      </c>
      <c r="N8" s="17" t="s">
        <v>371</v>
      </c>
    </row>
    <row r="9" spans="1:14" ht="15.6" x14ac:dyDescent="0.3">
      <c r="A9" s="25" t="s">
        <v>372</v>
      </c>
      <c r="B9" s="26" t="s">
        <v>368</v>
      </c>
      <c r="C9" s="27" t="s">
        <v>369</v>
      </c>
      <c r="D9" s="28">
        <v>0.01</v>
      </c>
      <c r="E9" s="28">
        <v>0.01</v>
      </c>
      <c r="F9" s="28">
        <v>0.16</v>
      </c>
      <c r="G9" s="28">
        <v>0.16</v>
      </c>
      <c r="H9" s="29">
        <f t="shared" si="0"/>
        <v>1.4000000000000001E-4</v>
      </c>
      <c r="I9" s="30">
        <f t="shared" si="0"/>
        <v>1.4000000000000001E-4</v>
      </c>
      <c r="J9" s="30">
        <f t="shared" si="0"/>
        <v>2.2400000000000002E-3</v>
      </c>
      <c r="K9" s="30">
        <f t="shared" si="0"/>
        <v>2.2400000000000002E-3</v>
      </c>
      <c r="L9" s="15"/>
      <c r="M9" s="24" t="s">
        <v>373</v>
      </c>
      <c r="N9" s="17" t="s">
        <v>374</v>
      </c>
    </row>
    <row r="10" spans="1:14" ht="15.6" x14ac:dyDescent="0.3">
      <c r="A10" s="25" t="s">
        <v>375</v>
      </c>
      <c r="B10" s="26" t="s">
        <v>368</v>
      </c>
      <c r="C10" s="27" t="s">
        <v>376</v>
      </c>
      <c r="D10" s="28">
        <v>0.11</v>
      </c>
      <c r="E10" s="28">
        <v>0.22</v>
      </c>
      <c r="F10" s="28">
        <v>1</v>
      </c>
      <c r="G10" s="28">
        <v>1</v>
      </c>
      <c r="H10" s="29">
        <f t="shared" si="0"/>
        <v>1.5400000000000001E-3</v>
      </c>
      <c r="I10" s="30">
        <f t="shared" si="0"/>
        <v>3.0800000000000003E-3</v>
      </c>
      <c r="J10" s="30">
        <f t="shared" si="0"/>
        <v>1.4E-2</v>
      </c>
      <c r="K10" s="30">
        <f t="shared" si="0"/>
        <v>1.4E-2</v>
      </c>
      <c r="L10" s="15"/>
      <c r="M10" s="24" t="s">
        <v>377</v>
      </c>
      <c r="N10" s="17" t="s">
        <v>378</v>
      </c>
    </row>
    <row r="11" spans="1:14" ht="15.6" x14ac:dyDescent="0.3">
      <c r="A11" s="25" t="s">
        <v>379</v>
      </c>
      <c r="B11" s="26" t="s">
        <v>368</v>
      </c>
      <c r="C11" s="27" t="s">
        <v>380</v>
      </c>
      <c r="D11" s="28">
        <v>0.02</v>
      </c>
      <c r="E11" s="28">
        <v>0.03</v>
      </c>
      <c r="F11" s="28">
        <v>0.4</v>
      </c>
      <c r="G11" s="28">
        <v>0.4</v>
      </c>
      <c r="H11" s="29">
        <f t="shared" ref="H11:K12" si="1">D11*31/1000</f>
        <v>6.2E-4</v>
      </c>
      <c r="I11" s="30">
        <f t="shared" si="1"/>
        <v>9.2999999999999995E-4</v>
      </c>
      <c r="J11" s="30">
        <f t="shared" si="1"/>
        <v>1.24E-2</v>
      </c>
      <c r="K11" s="30">
        <f t="shared" si="1"/>
        <v>1.24E-2</v>
      </c>
      <c r="L11" s="15"/>
      <c r="M11" s="24" t="s">
        <v>381</v>
      </c>
      <c r="N11" s="17" t="s">
        <v>382</v>
      </c>
    </row>
    <row r="12" spans="1:14" ht="15.6" x14ac:dyDescent="0.3">
      <c r="A12" s="25" t="s">
        <v>383</v>
      </c>
      <c r="B12" s="26" t="s">
        <v>384</v>
      </c>
      <c r="C12" s="27" t="s">
        <v>380</v>
      </c>
      <c r="D12" s="28">
        <v>0.01</v>
      </c>
      <c r="E12" s="28">
        <v>0.02</v>
      </c>
      <c r="F12" s="28">
        <v>0.1</v>
      </c>
      <c r="G12" s="28">
        <v>0.1</v>
      </c>
      <c r="H12" s="29">
        <f t="shared" si="1"/>
        <v>3.1E-4</v>
      </c>
      <c r="I12" s="30">
        <f t="shared" si="1"/>
        <v>6.2E-4</v>
      </c>
      <c r="J12" s="30">
        <f t="shared" si="1"/>
        <v>3.0999999999999999E-3</v>
      </c>
      <c r="K12" s="30">
        <f t="shared" si="1"/>
        <v>3.0999999999999999E-3</v>
      </c>
      <c r="L12" s="15"/>
      <c r="M12" s="5"/>
      <c r="N12" s="5"/>
    </row>
    <row r="13" spans="1:14" ht="15.6" x14ac:dyDescent="0.3">
      <c r="A13" s="31" t="s">
        <v>385</v>
      </c>
      <c r="B13" s="26" t="s">
        <v>384</v>
      </c>
      <c r="C13" s="27" t="s">
        <v>380</v>
      </c>
      <c r="D13" s="80"/>
      <c r="E13" s="81"/>
      <c r="F13" s="80"/>
      <c r="G13" s="81"/>
      <c r="H13" s="80" t="s">
        <v>386</v>
      </c>
      <c r="I13" s="81"/>
      <c r="J13" s="80" t="s">
        <v>387</v>
      </c>
      <c r="K13" s="81"/>
      <c r="L13" s="15"/>
      <c r="M13" s="8"/>
      <c r="N13" s="5"/>
    </row>
    <row r="14" spans="1:14" ht="15.6" x14ac:dyDescent="0.3">
      <c r="A14" s="25" t="s">
        <v>388</v>
      </c>
      <c r="B14" s="26" t="s">
        <v>389</v>
      </c>
      <c r="C14" s="27" t="s">
        <v>390</v>
      </c>
      <c r="D14" s="75">
        <v>0.11</v>
      </c>
      <c r="E14" s="75"/>
      <c r="F14" s="75">
        <v>1</v>
      </c>
      <c r="G14" s="75"/>
      <c r="H14" s="76">
        <f>D14*28/1000</f>
        <v>3.0800000000000003E-3</v>
      </c>
      <c r="I14" s="76">
        <f>E14*14/1000</f>
        <v>0</v>
      </c>
      <c r="J14" s="77">
        <f>F14*28/1000</f>
        <v>2.8000000000000001E-2</v>
      </c>
      <c r="K14" s="77">
        <f>G14*14/1000</f>
        <v>0</v>
      </c>
      <c r="L14" s="15"/>
      <c r="M14" s="5"/>
      <c r="N14" s="5"/>
    </row>
    <row r="15" spans="1:14" ht="15.6" x14ac:dyDescent="0.3">
      <c r="A15" s="25" t="s">
        <v>391</v>
      </c>
      <c r="B15" s="26" t="s">
        <v>392</v>
      </c>
      <c r="C15" s="27" t="s">
        <v>393</v>
      </c>
      <c r="D15" s="75">
        <f>$H15*1000/12</f>
        <v>5.833333333333333</v>
      </c>
      <c r="E15" s="75"/>
      <c r="F15" s="75">
        <f>$J15*1000/12</f>
        <v>41.666666666666664</v>
      </c>
      <c r="G15" s="75"/>
      <c r="H15" s="74">
        <v>7.0000000000000007E-2</v>
      </c>
      <c r="I15" s="74"/>
      <c r="J15" s="75">
        <v>0.5</v>
      </c>
      <c r="K15" s="75"/>
      <c r="L15" s="15"/>
      <c r="M15" s="5"/>
      <c r="N15" s="5"/>
    </row>
    <row r="16" spans="1:14" ht="15.6" x14ac:dyDescent="0.3">
      <c r="A16" s="25" t="s">
        <v>394</v>
      </c>
      <c r="B16" s="32" t="s">
        <v>395</v>
      </c>
      <c r="C16" s="27" t="s">
        <v>396</v>
      </c>
      <c r="D16" s="73">
        <f>$H16*1000/14</f>
        <v>2.8571428571428572</v>
      </c>
      <c r="E16" s="73"/>
      <c r="F16" s="73">
        <f>$J16*1000/14</f>
        <v>17.857142857142858</v>
      </c>
      <c r="G16" s="73"/>
      <c r="H16" s="74">
        <v>0.04</v>
      </c>
      <c r="I16" s="74"/>
      <c r="J16" s="73">
        <v>0.25</v>
      </c>
      <c r="K16" s="73"/>
      <c r="L16" s="15"/>
      <c r="M16" s="5"/>
      <c r="N16" s="5"/>
    </row>
    <row r="17" spans="1:14" ht="15.6" x14ac:dyDescent="0.3">
      <c r="A17" s="25" t="s">
        <v>397</v>
      </c>
      <c r="B17" s="26"/>
      <c r="C17" s="27" t="s">
        <v>398</v>
      </c>
      <c r="D17" s="73" t="s">
        <v>399</v>
      </c>
      <c r="E17" s="73"/>
      <c r="F17" s="73"/>
      <c r="G17" s="73"/>
      <c r="H17" s="74" t="s">
        <v>399</v>
      </c>
      <c r="I17" s="74"/>
      <c r="J17" s="73"/>
      <c r="K17" s="73"/>
      <c r="L17" s="15"/>
      <c r="M17" s="5"/>
      <c r="N17" s="5"/>
    </row>
    <row r="18" spans="1:14" ht="15.6" x14ac:dyDescent="0.3">
      <c r="A18" s="33"/>
      <c r="B18" s="34"/>
      <c r="C18" s="35"/>
      <c r="D18" s="36"/>
      <c r="E18" s="36"/>
      <c r="F18" s="36"/>
      <c r="G18" s="36"/>
      <c r="H18" s="36"/>
      <c r="I18" s="64" t="s">
        <v>400</v>
      </c>
      <c r="J18" s="64"/>
      <c r="K18" s="65"/>
      <c r="L18" s="5"/>
      <c r="M18" s="5"/>
      <c r="N18" s="5"/>
    </row>
    <row r="19" spans="1:14" ht="15.6" x14ac:dyDescent="0.3">
      <c r="A19" s="33"/>
      <c r="B19" s="35"/>
      <c r="C19" s="37"/>
      <c r="D19" s="37"/>
      <c r="E19" s="37"/>
      <c r="F19" s="37"/>
      <c r="G19" s="37"/>
      <c r="H19" s="37"/>
      <c r="I19" s="66" t="s">
        <v>401</v>
      </c>
      <c r="J19" s="66"/>
      <c r="K19" s="67"/>
      <c r="L19" s="5"/>
      <c r="M19" s="5"/>
      <c r="N19" s="5"/>
    </row>
    <row r="20" spans="1:14" ht="15.6" x14ac:dyDescent="0.3">
      <c r="A20" s="68" t="s">
        <v>402</v>
      </c>
      <c r="B20" s="69"/>
      <c r="C20" s="69"/>
      <c r="D20" s="69"/>
      <c r="E20" s="69"/>
      <c r="F20" s="69"/>
      <c r="G20" s="69"/>
      <c r="H20" s="69"/>
      <c r="I20" s="69"/>
      <c r="J20" s="69"/>
      <c r="K20" s="38"/>
      <c r="L20" s="5"/>
      <c r="M20" s="5"/>
      <c r="N20" s="5"/>
    </row>
    <row r="21" spans="1:14" ht="15.6" x14ac:dyDescent="0.3">
      <c r="A21" s="68" t="s">
        <v>403</v>
      </c>
      <c r="B21" s="69"/>
      <c r="C21" s="69"/>
      <c r="D21" s="69"/>
      <c r="E21" s="69"/>
      <c r="F21" s="69"/>
      <c r="G21" s="69"/>
      <c r="H21" s="69"/>
      <c r="I21" s="69"/>
      <c r="J21" s="69"/>
      <c r="K21" s="70"/>
      <c r="L21" s="5"/>
      <c r="M21" s="5"/>
      <c r="N21" s="5"/>
    </row>
    <row r="22" spans="1:14" ht="15.6" x14ac:dyDescent="0.3">
      <c r="A22" s="71" t="s">
        <v>404</v>
      </c>
      <c r="B22" s="72"/>
      <c r="C22" s="72"/>
      <c r="D22" s="35"/>
      <c r="E22" s="35"/>
      <c r="F22" s="35"/>
      <c r="G22" s="35"/>
      <c r="H22" s="35"/>
      <c r="I22" s="35"/>
      <c r="J22" s="35"/>
      <c r="K22" s="39"/>
      <c r="L22" s="5"/>
      <c r="M22" s="5"/>
      <c r="N22" s="5"/>
    </row>
    <row r="23" spans="1:14" ht="15.6" x14ac:dyDescent="0.3">
      <c r="A23" s="40">
        <v>40254</v>
      </c>
      <c r="B23" s="41"/>
      <c r="C23" s="41"/>
      <c r="D23" s="42"/>
      <c r="E23" s="42"/>
      <c r="F23" s="42"/>
      <c r="G23" s="42"/>
      <c r="H23" s="42"/>
      <c r="I23" s="42"/>
      <c r="J23" s="42"/>
      <c r="K23" s="43"/>
      <c r="L23" s="5"/>
      <c r="M23" s="5"/>
      <c r="N23" s="5"/>
    </row>
    <row r="24" spans="1:14" x14ac:dyDescent="0.3">
      <c r="A24" s="44"/>
      <c r="B24" s="45"/>
      <c r="C24" s="46"/>
      <c r="D24" s="47"/>
      <c r="E24" s="47"/>
      <c r="F24" s="47"/>
      <c r="G24" s="47"/>
      <c r="H24" s="47"/>
      <c r="I24" s="47"/>
      <c r="J24" s="47"/>
    </row>
    <row r="25" spans="1:14" x14ac:dyDescent="0.3">
      <c r="A25" s="48"/>
      <c r="B25" s="45"/>
      <c r="C25" s="46"/>
      <c r="D25" s="47"/>
      <c r="E25" s="47"/>
      <c r="F25" s="47"/>
      <c r="G25" s="47"/>
      <c r="H25" s="49"/>
      <c r="I25" s="47"/>
      <c r="J25" s="47"/>
    </row>
    <row r="26" spans="1:14" x14ac:dyDescent="0.3">
      <c r="A26" s="50"/>
      <c r="B26" s="45"/>
      <c r="C26" s="46"/>
      <c r="D26" s="47"/>
      <c r="E26" s="47"/>
      <c r="F26" s="47"/>
      <c r="G26" s="47"/>
      <c r="H26" s="47"/>
      <c r="I26" s="47"/>
      <c r="J26" s="47"/>
    </row>
    <row r="27" spans="1:14" x14ac:dyDescent="0.3">
      <c r="A27" s="48"/>
      <c r="B27" s="45"/>
      <c r="C27" s="46"/>
      <c r="D27" s="47"/>
      <c r="E27" s="47"/>
      <c r="F27" s="47"/>
      <c r="G27" s="47"/>
      <c r="H27" s="47"/>
      <c r="I27" s="47"/>
      <c r="J27" s="47"/>
    </row>
    <row r="28" spans="1:14" x14ac:dyDescent="0.3">
      <c r="A28" s="48"/>
      <c r="B28" s="45"/>
      <c r="C28" s="46"/>
      <c r="D28" s="47"/>
      <c r="E28" s="47"/>
      <c r="F28" s="47"/>
      <c r="G28" s="47"/>
      <c r="H28" s="47"/>
      <c r="I28" s="47"/>
      <c r="J28" s="47"/>
    </row>
    <row r="29" spans="1:14" x14ac:dyDescent="0.3">
      <c r="A29" s="48"/>
      <c r="B29" s="45"/>
      <c r="C29" s="46"/>
      <c r="D29" s="47"/>
      <c r="E29" s="47"/>
      <c r="F29" s="47"/>
      <c r="G29" s="47"/>
      <c r="H29" s="47"/>
      <c r="I29" s="47"/>
      <c r="J29" s="47"/>
    </row>
    <row r="30" spans="1:14" x14ac:dyDescent="0.3">
      <c r="A30" s="45"/>
      <c r="B30" s="45"/>
      <c r="C30" s="46"/>
      <c r="D30" s="51"/>
      <c r="E30" s="47"/>
      <c r="F30" s="47"/>
      <c r="G30" s="47"/>
      <c r="H30" s="47"/>
      <c r="I30" s="47"/>
      <c r="J30" s="47"/>
    </row>
    <row r="31" spans="1:14" x14ac:dyDescent="0.3">
      <c r="A31" s="48"/>
      <c r="B31" s="45"/>
      <c r="C31" s="46"/>
      <c r="D31" s="47"/>
      <c r="E31" s="47"/>
      <c r="F31" s="47"/>
      <c r="G31" s="47"/>
      <c r="H31" s="47"/>
      <c r="I31" s="47"/>
      <c r="J31" s="47"/>
    </row>
    <row r="32" spans="1:14" x14ac:dyDescent="0.3">
      <c r="A32" s="52"/>
      <c r="B32" s="53"/>
      <c r="C32" s="54"/>
    </row>
    <row r="33" spans="1:3" x14ac:dyDescent="0.3">
      <c r="A33" s="54"/>
      <c r="B33" s="53"/>
      <c r="C33" s="54"/>
    </row>
    <row r="34" spans="1:3" x14ac:dyDescent="0.3">
      <c r="A34" s="54"/>
      <c r="B34" s="53"/>
      <c r="C34" s="54"/>
    </row>
    <row r="35" spans="1:3" x14ac:dyDescent="0.3">
      <c r="A35" s="54"/>
      <c r="B35" s="53"/>
      <c r="C35" s="54"/>
    </row>
    <row r="36" spans="1:3" x14ac:dyDescent="0.3">
      <c r="A36" s="54"/>
      <c r="B36" s="53"/>
      <c r="C36" s="54"/>
    </row>
    <row r="37" spans="1:3" x14ac:dyDescent="0.3">
      <c r="A37" s="54"/>
      <c r="B37" s="53"/>
      <c r="C37" s="54"/>
    </row>
    <row r="38" spans="1:3" x14ac:dyDescent="0.3">
      <c r="A38" s="54"/>
      <c r="B38" s="53"/>
      <c r="C38" s="54"/>
    </row>
    <row r="39" spans="1:3" x14ac:dyDescent="0.3">
      <c r="A39" s="54"/>
      <c r="B39" s="53"/>
      <c r="C39" s="54"/>
    </row>
    <row r="40" spans="1:3" x14ac:dyDescent="0.3">
      <c r="A40" s="54"/>
      <c r="B40" s="53"/>
      <c r="C40" s="54"/>
    </row>
    <row r="41" spans="1:3" x14ac:dyDescent="0.3">
      <c r="A41" s="54"/>
      <c r="B41" s="53"/>
      <c r="C41" s="54"/>
    </row>
    <row r="42" spans="1:3" x14ac:dyDescent="0.3">
      <c r="A42" s="54"/>
      <c r="B42" s="53"/>
      <c r="C42" s="54"/>
    </row>
    <row r="43" spans="1:3" x14ac:dyDescent="0.3">
      <c r="A43" s="54"/>
      <c r="B43" s="53"/>
      <c r="C43" s="54"/>
    </row>
    <row r="44" spans="1:3" x14ac:dyDescent="0.3">
      <c r="A44" s="54"/>
      <c r="B44" s="53"/>
      <c r="C44" s="54"/>
    </row>
    <row r="45" spans="1:3" x14ac:dyDescent="0.3">
      <c r="A45" s="54"/>
      <c r="B45" s="53"/>
      <c r="C45" s="54"/>
    </row>
    <row r="46" spans="1:3" x14ac:dyDescent="0.3">
      <c r="A46" s="54"/>
      <c r="B46" s="53"/>
      <c r="C46" s="54"/>
    </row>
    <row r="47" spans="1:3" x14ac:dyDescent="0.3">
      <c r="A47" s="54"/>
      <c r="B47" s="53"/>
      <c r="C47" s="54"/>
    </row>
    <row r="48" spans="1:3" x14ac:dyDescent="0.3">
      <c r="A48" s="54"/>
      <c r="B48" s="53"/>
      <c r="C48" s="54"/>
    </row>
    <row r="49" spans="1:3" x14ac:dyDescent="0.3">
      <c r="A49" s="54"/>
      <c r="B49" s="53"/>
      <c r="C49" s="54"/>
    </row>
    <row r="50" spans="1:3" x14ac:dyDescent="0.3">
      <c r="A50" s="54"/>
      <c r="B50" s="53"/>
      <c r="C50" s="54"/>
    </row>
    <row r="51" spans="1:3" x14ac:dyDescent="0.3">
      <c r="A51" s="54"/>
      <c r="B51" s="53"/>
      <c r="C51" s="54"/>
    </row>
    <row r="52" spans="1:3" x14ac:dyDescent="0.3">
      <c r="A52" s="54"/>
      <c r="B52" s="53"/>
      <c r="C52" s="54"/>
    </row>
    <row r="53" spans="1:3" x14ac:dyDescent="0.3">
      <c r="A53" s="54"/>
      <c r="B53" s="53"/>
      <c r="C53" s="54"/>
    </row>
    <row r="54" spans="1:3" x14ac:dyDescent="0.3">
      <c r="A54" s="54"/>
      <c r="B54" s="53"/>
      <c r="C54" s="54"/>
    </row>
    <row r="55" spans="1:3" x14ac:dyDescent="0.3">
      <c r="A55" s="54"/>
      <c r="B55" s="53"/>
      <c r="C55" s="54"/>
    </row>
    <row r="56" spans="1:3" x14ac:dyDescent="0.3">
      <c r="A56" s="54"/>
      <c r="B56" s="53"/>
      <c r="C56" s="54"/>
    </row>
    <row r="57" spans="1:3" x14ac:dyDescent="0.3">
      <c r="A57" s="54"/>
      <c r="B57" s="53"/>
      <c r="C57" s="54"/>
    </row>
    <row r="58" spans="1:3" x14ac:dyDescent="0.3">
      <c r="A58" s="54"/>
      <c r="B58" s="53"/>
      <c r="C58" s="54"/>
    </row>
    <row r="59" spans="1:3" x14ac:dyDescent="0.3">
      <c r="A59" s="54"/>
      <c r="B59" s="53"/>
      <c r="C59" s="54"/>
    </row>
    <row r="60" spans="1:3" x14ac:dyDescent="0.3">
      <c r="A60" s="54"/>
      <c r="B60" s="53"/>
      <c r="C60" s="54"/>
    </row>
    <row r="61" spans="1:3" x14ac:dyDescent="0.3">
      <c r="A61" s="54"/>
      <c r="B61" s="53"/>
      <c r="C61" s="54"/>
    </row>
    <row r="62" spans="1:3" x14ac:dyDescent="0.3">
      <c r="A62" s="54"/>
      <c r="B62" s="53"/>
      <c r="C62" s="54"/>
    </row>
    <row r="63" spans="1:3" x14ac:dyDescent="0.3">
      <c r="A63" s="54"/>
      <c r="B63" s="53"/>
      <c r="C63" s="54"/>
    </row>
    <row r="64" spans="1:3" x14ac:dyDescent="0.3">
      <c r="A64" s="54"/>
      <c r="B64" s="53"/>
      <c r="C64" s="54"/>
    </row>
    <row r="65" spans="1:3" x14ac:dyDescent="0.3">
      <c r="A65" s="54"/>
      <c r="B65" s="53"/>
      <c r="C65" s="54"/>
    </row>
    <row r="66" spans="1:3" x14ac:dyDescent="0.3">
      <c r="A66" s="54"/>
      <c r="B66" s="53"/>
      <c r="C66" s="54"/>
    </row>
    <row r="67" spans="1:3" x14ac:dyDescent="0.3">
      <c r="A67" s="54"/>
      <c r="B67" s="53"/>
      <c r="C67" s="54"/>
    </row>
    <row r="68" spans="1:3" x14ac:dyDescent="0.3">
      <c r="A68" s="54"/>
      <c r="B68" s="53"/>
      <c r="C68" s="54"/>
    </row>
    <row r="69" spans="1:3" x14ac:dyDescent="0.3">
      <c r="A69" s="54"/>
      <c r="B69" s="53"/>
      <c r="C69" s="54"/>
    </row>
    <row r="70" spans="1:3" x14ac:dyDescent="0.3">
      <c r="A70" s="54"/>
      <c r="B70" s="53"/>
      <c r="C70" s="54"/>
    </row>
    <row r="71" spans="1:3" x14ac:dyDescent="0.3">
      <c r="A71" s="54"/>
      <c r="B71" s="53"/>
      <c r="C71" s="54"/>
    </row>
    <row r="72" spans="1:3" x14ac:dyDescent="0.3">
      <c r="A72" s="54"/>
      <c r="B72" s="53"/>
      <c r="C72" s="54"/>
    </row>
    <row r="73" spans="1:3" x14ac:dyDescent="0.3">
      <c r="A73" s="54"/>
      <c r="B73" s="53"/>
      <c r="C73" s="54"/>
    </row>
    <row r="74" spans="1:3" x14ac:dyDescent="0.3">
      <c r="A74" s="54"/>
      <c r="B74" s="53"/>
      <c r="C74" s="54"/>
    </row>
    <row r="75" spans="1:3" x14ac:dyDescent="0.3">
      <c r="A75" s="54"/>
      <c r="B75" s="53"/>
      <c r="C75" s="54"/>
    </row>
    <row r="76" spans="1:3" x14ac:dyDescent="0.3">
      <c r="A76" s="54"/>
      <c r="B76" s="53"/>
      <c r="C76" s="54"/>
    </row>
    <row r="77" spans="1:3" x14ac:dyDescent="0.3">
      <c r="A77" s="54"/>
      <c r="B77" s="53"/>
      <c r="C77" s="54"/>
    </row>
    <row r="78" spans="1:3" x14ac:dyDescent="0.3">
      <c r="A78" s="54"/>
      <c r="B78" s="53"/>
      <c r="C78" s="54"/>
    </row>
    <row r="79" spans="1:3" x14ac:dyDescent="0.3">
      <c r="A79" s="54"/>
      <c r="B79" s="53"/>
      <c r="C79" s="54"/>
    </row>
    <row r="80" spans="1:3" x14ac:dyDescent="0.3">
      <c r="A80" s="54"/>
      <c r="B80" s="53"/>
      <c r="C80" s="54"/>
    </row>
    <row r="81" spans="1:3" x14ac:dyDescent="0.3">
      <c r="A81" s="54"/>
      <c r="B81" s="53"/>
      <c r="C81" s="54"/>
    </row>
    <row r="82" spans="1:3" x14ac:dyDescent="0.3">
      <c r="A82" s="54"/>
      <c r="B82" s="53"/>
      <c r="C82" s="54"/>
    </row>
    <row r="83" spans="1:3" x14ac:dyDescent="0.3">
      <c r="A83" s="54"/>
      <c r="B83" s="53"/>
      <c r="C83" s="54"/>
    </row>
    <row r="84" spans="1:3" x14ac:dyDescent="0.3">
      <c r="A84" s="54"/>
      <c r="B84" s="53"/>
      <c r="C84" s="54"/>
    </row>
    <row r="85" spans="1:3" x14ac:dyDescent="0.3">
      <c r="A85" s="54"/>
      <c r="B85" s="53"/>
      <c r="C85" s="54"/>
    </row>
    <row r="86" spans="1:3" x14ac:dyDescent="0.3">
      <c r="A86" s="54"/>
      <c r="B86" s="53"/>
      <c r="C86" s="54"/>
    </row>
    <row r="87" spans="1:3" x14ac:dyDescent="0.3">
      <c r="A87" s="54"/>
      <c r="B87" s="53"/>
      <c r="C87" s="54"/>
    </row>
    <row r="88" spans="1:3" x14ac:dyDescent="0.3">
      <c r="A88" s="54"/>
      <c r="B88" s="53"/>
      <c r="C88" s="54"/>
    </row>
    <row r="89" spans="1:3" x14ac:dyDescent="0.3">
      <c r="A89" s="54"/>
      <c r="B89" s="53"/>
      <c r="C89" s="54"/>
    </row>
    <row r="90" spans="1:3" x14ac:dyDescent="0.3">
      <c r="A90" s="54"/>
      <c r="B90" s="53"/>
      <c r="C90" s="54"/>
    </row>
    <row r="91" spans="1:3" x14ac:dyDescent="0.3">
      <c r="A91" s="54"/>
      <c r="B91" s="53"/>
      <c r="C91" s="54"/>
    </row>
    <row r="92" spans="1:3" x14ac:dyDescent="0.3">
      <c r="A92" s="54"/>
      <c r="B92" s="53"/>
      <c r="C92" s="54"/>
    </row>
    <row r="93" spans="1:3" x14ac:dyDescent="0.3">
      <c r="A93" s="54"/>
      <c r="B93" s="53"/>
      <c r="C93" s="54"/>
    </row>
    <row r="94" spans="1:3" x14ac:dyDescent="0.3">
      <c r="A94" s="54"/>
      <c r="B94" s="53"/>
      <c r="C94" s="54"/>
    </row>
    <row r="95" spans="1:3" x14ac:dyDescent="0.3">
      <c r="A95" s="54"/>
      <c r="B95" s="53"/>
      <c r="C95" s="54"/>
    </row>
    <row r="96" spans="1:3" x14ac:dyDescent="0.3">
      <c r="A96" s="54"/>
      <c r="B96" s="53"/>
      <c r="C96" s="54"/>
    </row>
    <row r="97" spans="1:3" x14ac:dyDescent="0.3">
      <c r="A97" s="54"/>
      <c r="B97" s="53"/>
      <c r="C97" s="54"/>
    </row>
    <row r="98" spans="1:3" x14ac:dyDescent="0.3">
      <c r="A98" s="54"/>
      <c r="B98" s="53"/>
      <c r="C98" s="54"/>
    </row>
    <row r="99" spans="1:3" x14ac:dyDescent="0.3">
      <c r="A99" s="54"/>
      <c r="B99" s="53"/>
      <c r="C99" s="54"/>
    </row>
    <row r="100" spans="1:3" x14ac:dyDescent="0.3">
      <c r="A100" s="54"/>
      <c r="B100" s="53"/>
      <c r="C100" s="54"/>
    </row>
    <row r="101" spans="1:3" x14ac:dyDescent="0.3">
      <c r="A101" s="54"/>
      <c r="B101" s="53"/>
      <c r="C101" s="54"/>
    </row>
    <row r="102" spans="1:3" x14ac:dyDescent="0.3">
      <c r="A102" s="54"/>
      <c r="B102" s="53"/>
      <c r="C102" s="54"/>
    </row>
    <row r="103" spans="1:3" x14ac:dyDescent="0.3">
      <c r="A103" s="54"/>
      <c r="B103" s="53"/>
      <c r="C103" s="54"/>
    </row>
    <row r="104" spans="1:3" x14ac:dyDescent="0.3">
      <c r="A104" s="54"/>
      <c r="B104" s="53"/>
      <c r="C104" s="54"/>
    </row>
  </sheetData>
  <mergeCells count="29">
    <mergeCell ref="D6:E6"/>
    <mergeCell ref="F6:G6"/>
    <mergeCell ref="H6:I6"/>
    <mergeCell ref="J6:K6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I18:K18"/>
    <mergeCell ref="I19:K19"/>
    <mergeCell ref="A20:J20"/>
    <mergeCell ref="A21:K21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Metadata</vt:lpstr>
      <vt:lpstr>Analysis Information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Alexandra Serna</cp:lastModifiedBy>
  <dcterms:created xsi:type="dcterms:W3CDTF">2015-02-08T23:39:29Z</dcterms:created>
  <dcterms:modified xsi:type="dcterms:W3CDTF">2016-04-13T21:34:31Z</dcterms:modified>
</cp:coreProperties>
</file>