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435" windowHeight="6495" activeTab="0"/>
  </bookViews>
  <sheets>
    <sheet name="Year Summary" sheetId="1" r:id="rId1"/>
    <sheet name="Year Tables" sheetId="2" r:id="rId2"/>
    <sheet name="Site Summary" sheetId="3" r:id="rId3"/>
    <sheet name="SiteTables" sheetId="4" r:id="rId4"/>
    <sheet name="Key Largo" sheetId="5" r:id="rId5"/>
    <sheet name="Marathon" sheetId="6" r:id="rId6"/>
    <sheet name="Big Pine" sheetId="7" r:id="rId7"/>
    <sheet name="Key West" sheetId="8" r:id="rId8"/>
  </sheets>
  <definedNames/>
  <calcPr fullCalcOnLoad="1"/>
</workbook>
</file>

<file path=xl/sharedStrings.xml><?xml version="1.0" encoding="utf-8"?>
<sst xmlns="http://schemas.openxmlformats.org/spreadsheetml/2006/main" count="4901" uniqueCount="248">
  <si>
    <t>Site</t>
  </si>
  <si>
    <t>1994-97</t>
  </si>
  <si>
    <t>Dot</t>
  </si>
  <si>
    <t>Cover</t>
  </si>
  <si>
    <t>Score</t>
  </si>
  <si>
    <t>Shape</t>
  </si>
  <si>
    <t>1971-74</t>
  </si>
  <si>
    <t>1963-64</t>
  </si>
  <si>
    <t>Photographic Time Series Analyses</t>
  </si>
  <si>
    <t>KWBH1</t>
  </si>
  <si>
    <t>Big Coppitt</t>
  </si>
  <si>
    <t>A2931</t>
  </si>
  <si>
    <t>L2578</t>
  </si>
  <si>
    <t>L2648</t>
  </si>
  <si>
    <t>m</t>
  </si>
  <si>
    <t>d</t>
  </si>
  <si>
    <t>s</t>
  </si>
  <si>
    <t>p</t>
  </si>
  <si>
    <t>w</t>
  </si>
  <si>
    <t>A3194</t>
  </si>
  <si>
    <t>L2981</t>
  </si>
  <si>
    <t>L2912</t>
  </si>
  <si>
    <t>L2911</t>
  </si>
  <si>
    <t>L2842</t>
  </si>
  <si>
    <t>A3195</t>
  </si>
  <si>
    <t xml:space="preserve"> </t>
  </si>
  <si>
    <t>KWBH2</t>
  </si>
  <si>
    <t>Sigsbee Park</t>
  </si>
  <si>
    <t>KWBS1</t>
  </si>
  <si>
    <t>Anonimo Key</t>
  </si>
  <si>
    <t>glare</t>
  </si>
  <si>
    <t>L2711</t>
  </si>
  <si>
    <t>L2781</t>
  </si>
  <si>
    <t>A3065</t>
  </si>
  <si>
    <t>A2995</t>
  </si>
  <si>
    <t>L2642</t>
  </si>
  <si>
    <t>KWBS2</t>
  </si>
  <si>
    <t>Chica Channel</t>
  </si>
  <si>
    <t>A3061</t>
  </si>
  <si>
    <t>L2848</t>
  </si>
  <si>
    <t>A3131</t>
  </si>
  <si>
    <t>L2847</t>
  </si>
  <si>
    <t>L2778</t>
  </si>
  <si>
    <t>KWOH1</t>
  </si>
  <si>
    <t>Houseboat Row</t>
  </si>
  <si>
    <t>L3124</t>
  </si>
  <si>
    <t>A3406</t>
  </si>
  <si>
    <t>L3195</t>
  </si>
  <si>
    <t>A3407</t>
  </si>
  <si>
    <t>KWOH2</t>
  </si>
  <si>
    <t>Southernmost Point</t>
  </si>
  <si>
    <t>KWOS1</t>
  </si>
  <si>
    <t>Rock Point</t>
  </si>
  <si>
    <t>L3256</t>
  </si>
  <si>
    <t>A3470</t>
  </si>
  <si>
    <t>A3539</t>
  </si>
  <si>
    <t>L3257</t>
  </si>
  <si>
    <t>L3065</t>
  </si>
  <si>
    <t>L3135</t>
  </si>
  <si>
    <t>A3348</t>
  </si>
  <si>
    <t>A3349</t>
  </si>
  <si>
    <t>KWOS2</t>
  </si>
  <si>
    <t>West Chica</t>
  </si>
  <si>
    <t>L3200</t>
  </si>
  <si>
    <t>A3413</t>
  </si>
  <si>
    <t>MABH1</t>
  </si>
  <si>
    <t xml:space="preserve"> Stirrup Key</t>
  </si>
  <si>
    <t>turbid</t>
  </si>
  <si>
    <t>T3544</t>
  </si>
  <si>
    <t>T3545</t>
  </si>
  <si>
    <t>M3475</t>
  </si>
  <si>
    <t>MABS1</t>
  </si>
  <si>
    <t>Grassy Key</t>
  </si>
  <si>
    <t>T3210</t>
  </si>
  <si>
    <t>M3141</t>
  </si>
  <si>
    <t>T3209</t>
  </si>
  <si>
    <t>T3070</t>
  </si>
  <si>
    <t>M3140</t>
  </si>
  <si>
    <t>M3071</t>
  </si>
  <si>
    <t>MABS2</t>
  </si>
  <si>
    <t>Long Point</t>
  </si>
  <si>
    <t>M3413</t>
  </si>
  <si>
    <t>M3412</t>
  </si>
  <si>
    <t>T3412</t>
  </si>
  <si>
    <t>MAOH1</t>
  </si>
  <si>
    <t>Duck Key</t>
  </si>
  <si>
    <t>T3078</t>
  </si>
  <si>
    <t>M3079</t>
  </si>
  <si>
    <t>T3148</t>
  </si>
  <si>
    <t>MAOH2</t>
  </si>
  <si>
    <t>Airstrip</t>
  </si>
  <si>
    <t>Bare</t>
  </si>
  <si>
    <t>M3010</t>
  </si>
  <si>
    <t>T3009</t>
  </si>
  <si>
    <t>T3686</t>
  </si>
  <si>
    <t>M3687</t>
  </si>
  <si>
    <t>M3617</t>
  </si>
  <si>
    <t>MAOS1</t>
  </si>
  <si>
    <t>Valhalla</t>
  </si>
  <si>
    <t>M3557</t>
  </si>
  <si>
    <t>M3556</t>
  </si>
  <si>
    <t>T3556</t>
  </si>
  <si>
    <t>M3487</t>
  </si>
  <si>
    <t>T3486</t>
  </si>
  <si>
    <t>M3486</t>
  </si>
  <si>
    <t>MAOS2</t>
  </si>
  <si>
    <t>Boat Key</t>
  </si>
  <si>
    <t>off photo</t>
  </si>
  <si>
    <t>M3610</t>
  </si>
  <si>
    <t>M3611</t>
  </si>
  <si>
    <t>T3679</t>
  </si>
  <si>
    <t>T3680</t>
  </si>
  <si>
    <t>T3749</t>
  </si>
  <si>
    <t>M3959</t>
  </si>
  <si>
    <t>T4028</t>
  </si>
  <si>
    <t>M3960</t>
  </si>
  <si>
    <t>T4029</t>
  </si>
  <si>
    <t>Stirrup Key</t>
  </si>
  <si>
    <t>BPBH1</t>
  </si>
  <si>
    <t>G3488</t>
  </si>
  <si>
    <t>P2990</t>
  </si>
  <si>
    <t>P3061</t>
  </si>
  <si>
    <t>G3559</t>
  </si>
  <si>
    <t>BPBH2</t>
  </si>
  <si>
    <t>G3623</t>
  </si>
  <si>
    <t>P3125</t>
  </si>
  <si>
    <t>P3126</t>
  </si>
  <si>
    <t>BPBS1</t>
  </si>
  <si>
    <t>G3411</t>
  </si>
  <si>
    <t>P2913</t>
  </si>
  <si>
    <t>G3342</t>
  </si>
  <si>
    <t>G3341</t>
  </si>
  <si>
    <t>P2983</t>
  </si>
  <si>
    <t>P2844</t>
  </si>
  <si>
    <t>BPBS2</t>
  </si>
  <si>
    <t>P3190</t>
  </si>
  <si>
    <t>P3189</t>
  </si>
  <si>
    <t>G3618</t>
  </si>
  <si>
    <t>BPOH1</t>
  </si>
  <si>
    <t>G3834</t>
  </si>
  <si>
    <t>P3336</t>
  </si>
  <si>
    <t>P3266</t>
  </si>
  <si>
    <t>BPOH2</t>
  </si>
  <si>
    <t>P3403</t>
  </si>
  <si>
    <t>P3473</t>
  </si>
  <si>
    <t>G3900</t>
  </si>
  <si>
    <t>G3901</t>
  </si>
  <si>
    <t>BPOS1</t>
  </si>
  <si>
    <t>P3344</t>
  </si>
  <si>
    <t>G3841</t>
  </si>
  <si>
    <t>G3772</t>
  </si>
  <si>
    <t>G3771</t>
  </si>
  <si>
    <t>G3842</t>
  </si>
  <si>
    <t>BPOS2</t>
  </si>
  <si>
    <t>G3909</t>
  </si>
  <si>
    <t>G3838</t>
  </si>
  <si>
    <t>G3908</t>
  </si>
  <si>
    <t>P3410</t>
  </si>
  <si>
    <t>KLBH1</t>
  </si>
  <si>
    <t>Tarpon Basin</t>
  </si>
  <si>
    <t>B2350</t>
  </si>
  <si>
    <t>B2351</t>
  </si>
  <si>
    <t>KLBH2</t>
  </si>
  <si>
    <t>Sunset Cove</t>
  </si>
  <si>
    <t>B2697</t>
  </si>
  <si>
    <t>B2627</t>
  </si>
  <si>
    <t>B2626</t>
  </si>
  <si>
    <t>boat</t>
  </si>
  <si>
    <t>R2627</t>
  </si>
  <si>
    <t>R2626</t>
  </si>
  <si>
    <t>KLBS1</t>
  </si>
  <si>
    <t>Card Sound</t>
  </si>
  <si>
    <t>B683</t>
  </si>
  <si>
    <t>B614</t>
  </si>
  <si>
    <t>R613</t>
  </si>
  <si>
    <t>B613</t>
  </si>
  <si>
    <t>R614</t>
  </si>
  <si>
    <t>KLBS2</t>
  </si>
  <si>
    <t>Lake Surprise</t>
  </si>
  <si>
    <t>B1658</t>
  </si>
  <si>
    <t>R1728</t>
  </si>
  <si>
    <t>B1798</t>
  </si>
  <si>
    <t>B1728</t>
  </si>
  <si>
    <t>R1658</t>
  </si>
  <si>
    <t>KLOH1</t>
  </si>
  <si>
    <t>Ocean Reef</t>
  </si>
  <si>
    <t>B415</t>
  </si>
  <si>
    <t>R484</t>
  </si>
  <si>
    <t>B414</t>
  </si>
  <si>
    <t>KLOH2</t>
  </si>
  <si>
    <t>Port Largo</t>
  </si>
  <si>
    <t>R2770</t>
  </si>
  <si>
    <t>R2700</t>
  </si>
  <si>
    <t>B2700</t>
  </si>
  <si>
    <t>B2770</t>
  </si>
  <si>
    <t>KLOS1</t>
  </si>
  <si>
    <t>El Camino</t>
  </si>
  <si>
    <t>R901</t>
  </si>
  <si>
    <t>R762</t>
  </si>
  <si>
    <t>R832</t>
  </si>
  <si>
    <t>R831</t>
  </si>
  <si>
    <t>B832</t>
  </si>
  <si>
    <t>KLOS2</t>
  </si>
  <si>
    <t>El Radabob</t>
  </si>
  <si>
    <t>B2149</t>
  </si>
  <si>
    <t>B2080</t>
  </si>
  <si>
    <t>R2080</t>
  </si>
  <si>
    <t>StDev</t>
  </si>
  <si>
    <t>Key Largo</t>
  </si>
  <si>
    <t>Marathon</t>
  </si>
  <si>
    <t>Big Pine</t>
  </si>
  <si>
    <t>Key West</t>
  </si>
  <si>
    <t>BH1</t>
  </si>
  <si>
    <t>BH2</t>
  </si>
  <si>
    <t>BS1</t>
  </si>
  <si>
    <t>BS2</t>
  </si>
  <si>
    <t>OH1</t>
  </si>
  <si>
    <t>OH2</t>
  </si>
  <si>
    <t>OS1</t>
  </si>
  <si>
    <t>OS2</t>
  </si>
  <si>
    <t>Net Change</t>
  </si>
  <si>
    <t>Variability</t>
  </si>
  <si>
    <t>Point</t>
  </si>
  <si>
    <t>Mean</t>
  </si>
  <si>
    <t>Change</t>
  </si>
  <si>
    <t>1991-94</t>
  </si>
  <si>
    <t>Mean Temporal Change by Site</t>
  </si>
  <si>
    <t>Mean Temporal Variability by Site</t>
  </si>
  <si>
    <t>Mean Temporal Change by Year</t>
  </si>
  <si>
    <t>Mean Temporal Variability by Year</t>
  </si>
  <si>
    <t>Doctor's Arm</t>
  </si>
  <si>
    <t>Big Pine South</t>
  </si>
  <si>
    <t>Big Pine North</t>
  </si>
  <si>
    <t>Middle Torch</t>
  </si>
  <si>
    <t>Little Torch</t>
  </si>
  <si>
    <t>Ramrod Key</t>
  </si>
  <si>
    <t>Spanish Harbor</t>
  </si>
  <si>
    <t>Newfound Harbor</t>
  </si>
  <si>
    <t>Oceanside StDev</t>
  </si>
  <si>
    <t>Heavily StDev</t>
  </si>
  <si>
    <t>Slightly StDev</t>
  </si>
  <si>
    <t>Bayside StDev</t>
  </si>
  <si>
    <t>Mean Temporal Change by Strata</t>
  </si>
  <si>
    <t>Mean Temporal Variability by Strata</t>
  </si>
  <si>
    <t xml:space="preserve">Oceanside </t>
  </si>
  <si>
    <t xml:space="preserve">Heavily </t>
  </si>
  <si>
    <t xml:space="preserve">Slightly </t>
  </si>
  <si>
    <t xml:space="preserve">Bayside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</si>
</sst>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4">
    <font>
      <sz val="12"/>
      <name val="Times New Roman"/>
      <family val="0"/>
    </font>
    <font>
      <b/>
      <sz val="12"/>
      <name val="Times New Roman"/>
      <family val="1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color indexed="20"/>
      <name val="Times New Roman"/>
      <family val="1"/>
    </font>
    <font>
      <b/>
      <sz val="12"/>
      <color indexed="20"/>
      <name val="Times New Roman"/>
      <family val="1"/>
    </font>
    <font>
      <b/>
      <sz val="14"/>
      <name val="Times New Roman"/>
      <family val="0"/>
    </font>
    <font>
      <sz val="11.75"/>
      <name val="Times New Roman"/>
      <family val="1"/>
    </font>
    <font>
      <b/>
      <sz val="13.75"/>
      <name val="Times New Roman"/>
      <family val="1"/>
    </font>
    <font>
      <b/>
      <sz val="11.75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sz val="11.25"/>
      <name val="Times New Roman"/>
      <family val="1"/>
    </font>
    <font>
      <sz val="11.25"/>
      <name val="Times New Roman"/>
      <family val="1"/>
    </font>
    <font>
      <b/>
      <sz val="8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9"/>
      <name val="Times New Roman"/>
      <family val="1"/>
    </font>
    <font>
      <b/>
      <sz val="12.75"/>
      <name val="Times New Roman"/>
      <family val="0"/>
    </font>
    <font>
      <b/>
      <sz val="10.25"/>
      <name val="Times New Roman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 vertical="center"/>
    </xf>
    <xf numFmtId="0" fontId="0" fillId="0" borderId="3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2" fontId="0" fillId="0" borderId="10" xfId="0" applyNumberForma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Font="1" applyBorder="1" applyAlignment="1">
      <alignment vertic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Continuous"/>
    </xf>
    <xf numFmtId="2" fontId="4" fillId="0" borderId="0" xfId="0" applyNumberFormat="1" applyFont="1" applyBorder="1" applyAlignment="1">
      <alignment horizontal="centerContinuous"/>
    </xf>
    <xf numFmtId="2" fontId="2" fillId="0" borderId="0" xfId="0" applyNumberFormat="1" applyFont="1" applyBorder="1" applyAlignment="1">
      <alignment horizontal="centerContinuous"/>
    </xf>
    <xf numFmtId="2" fontId="6" fillId="0" borderId="0" xfId="0" applyNumberFormat="1" applyFont="1" applyBorder="1" applyAlignment="1">
      <alignment horizontal="centerContinuous"/>
    </xf>
    <xf numFmtId="2" fontId="8" fillId="0" borderId="0" xfId="0" applyNumberFormat="1" applyFont="1" applyBorder="1" applyAlignment="1">
      <alignment horizontal="centerContinuous"/>
    </xf>
    <xf numFmtId="2" fontId="4" fillId="0" borderId="0" xfId="0" applyNumberFormat="1" applyFont="1" applyAlignment="1">
      <alignment horizontal="centerContinuous"/>
    </xf>
    <xf numFmtId="2" fontId="2" fillId="0" borderId="0" xfId="0" applyNumberFormat="1" applyFont="1" applyAlignment="1">
      <alignment horizontal="centerContinuous"/>
    </xf>
    <xf numFmtId="2" fontId="6" fillId="0" borderId="0" xfId="0" applyNumberFormat="1" applyFont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2" fontId="4" fillId="0" borderId="16" xfId="0" applyNumberFormat="1" applyFont="1" applyBorder="1" applyAlignment="1">
      <alignment horizontal="centerContinuous"/>
    </xf>
    <xf numFmtId="2" fontId="2" fillId="0" borderId="16" xfId="0" applyNumberFormat="1" applyFont="1" applyBorder="1" applyAlignment="1">
      <alignment horizontal="centerContinuous"/>
    </xf>
    <xf numFmtId="2" fontId="6" fillId="0" borderId="16" xfId="0" applyNumberFormat="1" applyFont="1" applyBorder="1" applyAlignment="1">
      <alignment horizontal="centerContinuous"/>
    </xf>
    <xf numFmtId="2" fontId="8" fillId="0" borderId="17" xfId="0" applyNumberFormat="1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2" fontId="8" fillId="0" borderId="13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6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9" xfId="0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2" fontId="4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2" fontId="8" fillId="0" borderId="17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8" fillId="0" borderId="14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2" fontId="8" fillId="0" borderId="15" xfId="0" applyNumberFormat="1" applyFont="1" applyBorder="1" applyAlignment="1">
      <alignment horizontal="right"/>
    </xf>
    <xf numFmtId="2" fontId="0" fillId="0" borderId="9" xfId="0" applyNumberFormat="1" applyFill="1" applyBorder="1" applyAlignment="1">
      <alignment horizontal="left"/>
    </xf>
    <xf numFmtId="2" fontId="4" fillId="0" borderId="9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6" fillId="0" borderId="9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Times New Roman"/>
                <a:ea typeface="Times New Roman"/>
                <a:cs typeface="Times New Roman"/>
              </a:rPr>
              <a:t>Time Series Results:  Temporal Change by Year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615"/>
          <c:w val="0.9485"/>
          <c:h val="0.8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 Summary'!$AI$3</c:f>
              <c:strCache>
                <c:ptCount val="1"/>
                <c:pt idx="0">
                  <c:v>Key Largo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'Year Summary'!$AH$4:$AH$9</c:f>
              <c:strCache/>
            </c:strRef>
          </c:cat>
          <c:val>
            <c:numRef>
              <c:f>'Year Summary'!$AI$4:$AI$9</c:f>
              <c:numCache/>
            </c:numRef>
          </c:val>
        </c:ser>
        <c:ser>
          <c:idx val="1"/>
          <c:order val="1"/>
          <c:tx>
            <c:strRef>
              <c:f>'Year Summary'!$AJ$3</c:f>
              <c:strCache>
                <c:ptCount val="1"/>
                <c:pt idx="0">
                  <c:v>Marathon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'Year Summary'!$AH$4:$AH$9</c:f>
              <c:strCache/>
            </c:strRef>
          </c:cat>
          <c:val>
            <c:numRef>
              <c:f>'Year Summary'!$AJ$4:$AJ$9</c:f>
              <c:numCache/>
            </c:numRef>
          </c:val>
        </c:ser>
        <c:ser>
          <c:idx val="2"/>
          <c:order val="2"/>
          <c:tx>
            <c:strRef>
              <c:f>'Year Summary'!$AK$3</c:f>
              <c:strCache>
                <c:ptCount val="1"/>
                <c:pt idx="0">
                  <c:v>Big Pine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'Year Summary'!$AH$4:$AH$9</c:f>
              <c:strCache/>
            </c:strRef>
          </c:cat>
          <c:val>
            <c:numRef>
              <c:f>'Year Summary'!$AK$4:$AK$9</c:f>
              <c:numCache/>
            </c:numRef>
          </c:val>
        </c:ser>
        <c:ser>
          <c:idx val="3"/>
          <c:order val="3"/>
          <c:tx>
            <c:strRef>
              <c:f>'Year Summary'!$AL$3</c:f>
              <c:strCache>
                <c:ptCount val="1"/>
                <c:pt idx="0">
                  <c:v>Key West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'Year Summary'!$AH$4:$AH$9</c:f>
              <c:strCache/>
            </c:strRef>
          </c:cat>
          <c:val>
            <c:numRef>
              <c:f>'Year Summary'!$AL$4:$AL$9</c:f>
              <c:numCache/>
            </c:numRef>
          </c:val>
        </c:ser>
        <c:axId val="62980831"/>
        <c:axId val="29956568"/>
      </c:barChart>
      <c:catAx>
        <c:axId val="62980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956568"/>
        <c:crossesAt val="0"/>
        <c:auto val="1"/>
        <c:lblOffset val="100"/>
        <c:noMultiLvlLbl val="0"/>
      </c:catAx>
      <c:valAx>
        <c:axId val="29956568"/>
        <c:scaling>
          <c:orientation val="minMax"/>
          <c:max val="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Mean Temporal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980831"/>
        <c:crossesAt val="1"/>
        <c:crossBetween val="between"/>
        <c:dispUnits/>
        <c:majorUnit val="1"/>
        <c:minorUnit val="0.2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0715"/>
          <c:y val="0.9385"/>
          <c:w val="0.9155"/>
          <c:h val="0.055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imes New Roman"/>
                <a:ea typeface="Times New Roman"/>
                <a:cs typeface="Times New Roman"/>
              </a:rPr>
              <a:t>Time Series Results:  Temporal Variability by Site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895"/>
          <c:w val="0.93125"/>
          <c:h val="0.7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'Site Summary'!$L$13</c:f>
              <c:strCache>
                <c:ptCount val="1"/>
                <c:pt idx="0">
                  <c:v>Key Largo</c:v>
                </c:pt>
              </c:strCache>
            </c:strRef>
          </c:tx>
          <c:spPr>
            <a:solidFill>
              <a:srgbClr val="000080"/>
            </a:solidFill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'Site Summary'!$K$14:$K$21</c:f>
              <c:strCache/>
            </c:strRef>
          </c:cat>
          <c:val>
            <c:numRef>
              <c:f>'Site Summary'!$L$14:$L$21</c:f>
              <c:numCache/>
            </c:numRef>
          </c:val>
        </c:ser>
        <c:ser>
          <c:idx val="1"/>
          <c:order val="1"/>
          <c:tx>
            <c:strRef>
              <c:f>'Site Summary'!$M$13</c:f>
              <c:strCache>
                <c:ptCount val="1"/>
                <c:pt idx="0">
                  <c:v>Marathon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'Site Summary'!$K$14:$K$21</c:f>
              <c:strCache/>
            </c:strRef>
          </c:cat>
          <c:val>
            <c:numRef>
              <c:f>'Site Summary'!$M$14:$M$21</c:f>
              <c:numCache/>
            </c:numRef>
          </c:val>
        </c:ser>
        <c:ser>
          <c:idx val="2"/>
          <c:order val="2"/>
          <c:tx>
            <c:strRef>
              <c:f>'Site Summary'!$N$13</c:f>
              <c:strCache>
                <c:ptCount val="1"/>
                <c:pt idx="0">
                  <c:v>Big Pine</c:v>
                </c:pt>
              </c:strCache>
            </c:strRef>
          </c:tx>
          <c:spPr>
            <a:solidFill>
              <a:srgbClr val="0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'Site Summary'!$K$14:$K$21</c:f>
              <c:strCache/>
            </c:strRef>
          </c:cat>
          <c:val>
            <c:numRef>
              <c:f>'Site Summary'!$N$14:$N$21</c:f>
              <c:numCache/>
            </c:numRef>
          </c:val>
        </c:ser>
        <c:ser>
          <c:idx val="3"/>
          <c:order val="3"/>
          <c:tx>
            <c:strRef>
              <c:f>'Site Summary'!$O$13</c:f>
              <c:strCache>
                <c:ptCount val="1"/>
                <c:pt idx="0">
                  <c:v>Key West</c:v>
                </c:pt>
              </c:strCache>
            </c:strRef>
          </c:tx>
          <c:spPr>
            <a:solidFill>
              <a:srgbClr val="800080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'Site Summary'!$K$14:$K$21</c:f>
              <c:strCache/>
            </c:strRef>
          </c:cat>
          <c:val>
            <c:numRef>
              <c:f>'Site Summary'!$O$14:$O$21</c:f>
              <c:numCache/>
            </c:numRef>
          </c:val>
        </c:ser>
        <c:axId val="59575017"/>
        <c:axId val="66413106"/>
      </c:barChart>
      <c:catAx>
        <c:axId val="59575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Site Classification</a:t>
                </a:r>
              </a:p>
            </c:rich>
          </c:tx>
          <c:layout>
            <c:manualLayout>
              <c:xMode val="factor"/>
              <c:yMode val="factor"/>
              <c:x val="0.00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413106"/>
        <c:crosses val="autoZero"/>
        <c:auto val="1"/>
        <c:lblOffset val="100"/>
        <c:noMultiLvlLbl val="0"/>
      </c:catAx>
      <c:valAx>
        <c:axId val="66413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900" b="1" i="0" u="none" baseline="0">
                    <a:latin typeface="Times New Roman"/>
                    <a:ea typeface="Times New Roman"/>
                    <a:cs typeface="Times New Roman"/>
                  </a:rPr>
                  <a:t>Mean Temporal Variability</a:t>
                </a:r>
              </a:p>
            </c:rich>
          </c:tx>
          <c:layout>
            <c:manualLayout>
              <c:xMode val="factor"/>
              <c:yMode val="factor"/>
              <c:x val="0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5750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25"/>
          <c:y val="0.939"/>
          <c:w val="0.88"/>
          <c:h val="0.0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Times New Roman"/>
                <a:ea typeface="Times New Roman"/>
                <a:cs typeface="Times New Roman"/>
              </a:rPr>
              <a:t>Time Series Results:  Key Largo by Site</a:t>
            </a:r>
          </a:p>
        </c:rich>
      </c:tx>
      <c:layout>
        <c:manualLayout>
          <c:xMode val="factor"/>
          <c:yMode val="factor"/>
          <c:x val="0.00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6075"/>
          <c:w val="0.8905"/>
          <c:h val="0.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'Site Summary'!$K$1</c:f>
              <c:strCache>
                <c:ptCount val="1"/>
                <c:pt idx="0">
                  <c:v>Mean Temporal Change by Site</c:v>
                </c:pt>
              </c:strCache>
            </c:strRef>
          </c:tx>
          <c:spPr>
            <a:solidFill>
              <a:srgbClr val="333399"/>
            </a:solidFill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'Site Summary'!$K$3:$K$10</c:f>
              <c:strCache/>
            </c:strRef>
          </c:cat>
          <c:val>
            <c:numRef>
              <c:f>'Site Summary'!$L$54:$L$61</c:f>
              <c:numCache/>
            </c:numRef>
          </c:val>
        </c:ser>
        <c:ser>
          <c:idx val="1"/>
          <c:order val="1"/>
          <c:tx>
            <c:strRef>
              <c:f>'Site Summary'!$K$12</c:f>
              <c:strCache>
                <c:ptCount val="1"/>
                <c:pt idx="0">
                  <c:v>Mean Temporal Variability by Site</c:v>
                </c:pt>
              </c:strCache>
            </c:strRef>
          </c:tx>
          <c:spPr>
            <a:noFill/>
            <a:ln w="381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'Site Summary'!$M$54:$M$61</c:f>
              <c:numCache/>
            </c:numRef>
          </c:val>
        </c:ser>
        <c:axId val="60847043"/>
        <c:axId val="10752476"/>
      </c:barChart>
      <c:catAx>
        <c:axId val="60847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Times New Roman"/>
                    <a:ea typeface="Times New Roman"/>
                    <a:cs typeface="Times New Roman"/>
                  </a:rPr>
                  <a:t>Site Classification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0752476"/>
        <c:crossesAt val="0"/>
        <c:auto val="1"/>
        <c:lblOffset val="100"/>
        <c:noMultiLvlLbl val="0"/>
      </c:catAx>
      <c:valAx>
        <c:axId val="10752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Mean Temporal Change
and Temporal Variability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0847043"/>
        <c:crossesAt val="1"/>
        <c:crossBetween val="between"/>
        <c:dispUnits/>
        <c:minorUnit val="0.04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62"/>
          <c:y val="0.9235"/>
          <c:w val="0.80175"/>
          <c:h val="0.069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Times New Roman"/>
                <a:ea typeface="Times New Roman"/>
                <a:cs typeface="Times New Roman"/>
              </a:rPr>
              <a:t>Time Series Results:  Marathon by Site</a:t>
            </a:r>
          </a:p>
        </c:rich>
      </c:tx>
      <c:layout>
        <c:manualLayout>
          <c:xMode val="factor"/>
          <c:yMode val="factor"/>
          <c:x val="0.00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6375"/>
          <c:w val="0.8905"/>
          <c:h val="0.7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'Site Summary'!$K$1</c:f>
              <c:strCache>
                <c:ptCount val="1"/>
                <c:pt idx="0">
                  <c:v>Mean Temporal Change by Site</c:v>
                </c:pt>
              </c:strCache>
            </c:strRef>
          </c:tx>
          <c:spPr>
            <a:solidFill>
              <a:srgbClr val="993300"/>
            </a:solidFill>
            <a:ln w="381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'Site Summary'!$K$3:$K$10</c:f>
              <c:strCache>
                <c:ptCount val="8"/>
                <c:pt idx="0">
                  <c:v>BH1</c:v>
                </c:pt>
                <c:pt idx="1">
                  <c:v>BH2</c:v>
                </c:pt>
                <c:pt idx="2">
                  <c:v>BS1</c:v>
                </c:pt>
                <c:pt idx="3">
                  <c:v>BS2</c:v>
                </c:pt>
                <c:pt idx="4">
                  <c:v>OH1</c:v>
                </c:pt>
                <c:pt idx="5">
                  <c:v>OH2</c:v>
                </c:pt>
                <c:pt idx="6">
                  <c:v>OS1</c:v>
                </c:pt>
                <c:pt idx="7">
                  <c:v>OS2</c:v>
                </c:pt>
              </c:strCache>
            </c:strRef>
          </c:cat>
          <c:val>
            <c:numRef>
              <c:f>'Site Summary'!$N$54:$N$61</c:f>
              <c:numCache>
                <c:ptCount val="8"/>
                <c:pt idx="0">
                  <c:v>0.13333333333333333</c:v>
                </c:pt>
                <c:pt idx="1">
                  <c:v>0.36666666666666664</c:v>
                </c:pt>
                <c:pt idx="2">
                  <c:v>0</c:v>
                </c:pt>
                <c:pt idx="3">
                  <c:v>0.43333333333333335</c:v>
                </c:pt>
                <c:pt idx="4">
                  <c:v>0.36666666666666664</c:v>
                </c:pt>
                <c:pt idx="5">
                  <c:v>0.36666666666666664</c:v>
                </c:pt>
                <c:pt idx="6">
                  <c:v>0.06666666666666667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'Site Summary'!$K$12</c:f>
              <c:strCache>
                <c:ptCount val="1"/>
                <c:pt idx="0">
                  <c:v>Mean Temporal Variability by Site</c:v>
                </c:pt>
              </c:strCache>
            </c:strRef>
          </c:tx>
          <c:spPr>
            <a:noFill/>
            <a:ln w="381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'Site Summary'!$O$54:$O$61</c:f>
              <c:numCache>
                <c:ptCount val="8"/>
                <c:pt idx="0">
                  <c:v>0.40037335027942633</c:v>
                </c:pt>
                <c:pt idx="1">
                  <c:v>0.325235189533941</c:v>
                </c:pt>
                <c:pt idx="2">
                  <c:v>0.12381336022835102</c:v>
                </c:pt>
                <c:pt idx="3">
                  <c:v>0.22133740454840897</c:v>
                </c:pt>
                <c:pt idx="4">
                  <c:v>0.17225374293159945</c:v>
                </c:pt>
                <c:pt idx="5">
                  <c:v>0.4497677885023032</c:v>
                </c:pt>
                <c:pt idx="6">
                  <c:v>0.2997424927374</c:v>
                </c:pt>
                <c:pt idx="7">
                  <c:v>0.1870589134317186</c:v>
                </c:pt>
              </c:numCache>
            </c:numRef>
          </c:val>
        </c:ser>
        <c:axId val="29663421"/>
        <c:axId val="65644198"/>
      </c:barChart>
      <c:catAx>
        <c:axId val="29663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Times New Roman"/>
                    <a:ea typeface="Times New Roman"/>
                    <a:cs typeface="Times New Roman"/>
                  </a:rPr>
                  <a:t>Site Classification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644198"/>
        <c:crossesAt val="0"/>
        <c:auto val="1"/>
        <c:lblOffset val="100"/>
        <c:noMultiLvlLbl val="0"/>
      </c:catAx>
      <c:valAx>
        <c:axId val="65644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Mean Temporal Change
and Temporal Variability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29663421"/>
        <c:crossesAt val="1"/>
        <c:crossBetween val="between"/>
        <c:dispUnits/>
        <c:minorUnit val="0.04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525"/>
          <c:y val="0.92375"/>
          <c:w val="0.80175"/>
          <c:h val="0.068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Times New Roman"/>
                <a:ea typeface="Times New Roman"/>
                <a:cs typeface="Times New Roman"/>
              </a:rPr>
              <a:t>Time Series Results:  Big Pine by Site</a:t>
            </a:r>
          </a:p>
        </c:rich>
      </c:tx>
      <c:layout>
        <c:manualLayout>
          <c:xMode val="factor"/>
          <c:yMode val="factor"/>
          <c:x val="0.00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6125"/>
          <c:w val="0.8905"/>
          <c:h val="0.7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'Site Summary'!$K$1</c:f>
              <c:strCache>
                <c:ptCount val="1"/>
                <c:pt idx="0">
                  <c:v>Mean Temporal Change by Site</c:v>
                </c:pt>
              </c:strCache>
            </c:strRef>
          </c:tx>
          <c:spPr>
            <a:solidFill>
              <a:srgbClr val="0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'Site Summary'!$K$3:$K$10</c:f>
              <c:strCache>
                <c:ptCount val="8"/>
                <c:pt idx="0">
                  <c:v>BH1</c:v>
                </c:pt>
                <c:pt idx="1">
                  <c:v>BH2</c:v>
                </c:pt>
                <c:pt idx="2">
                  <c:v>BS1</c:v>
                </c:pt>
                <c:pt idx="3">
                  <c:v>BS2</c:v>
                </c:pt>
                <c:pt idx="4">
                  <c:v>OH1</c:v>
                </c:pt>
                <c:pt idx="5">
                  <c:v>OH2</c:v>
                </c:pt>
                <c:pt idx="6">
                  <c:v>OS1</c:v>
                </c:pt>
                <c:pt idx="7">
                  <c:v>OS2</c:v>
                </c:pt>
              </c:strCache>
            </c:strRef>
          </c:cat>
          <c:val>
            <c:numRef>
              <c:f>'Site Summary'!$P$54:$P$61</c:f>
              <c:numCache>
                <c:ptCount val="8"/>
                <c:pt idx="0">
                  <c:v>0.06666666666666667</c:v>
                </c:pt>
                <c:pt idx="1">
                  <c:v>-0.06666666666666667</c:v>
                </c:pt>
                <c:pt idx="2">
                  <c:v>-0.2</c:v>
                </c:pt>
                <c:pt idx="3">
                  <c:v>0</c:v>
                </c:pt>
                <c:pt idx="4">
                  <c:v>-0.03333333333333333</c:v>
                </c:pt>
                <c:pt idx="5">
                  <c:v>-0.03333333333333333</c:v>
                </c:pt>
                <c:pt idx="6">
                  <c:v>0.06666666666666667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'Site Summary'!$K$12</c:f>
              <c:strCache>
                <c:ptCount val="1"/>
                <c:pt idx="0">
                  <c:v>Mean Temporal Variability by Site</c:v>
                </c:pt>
              </c:strCache>
            </c:strRef>
          </c:tx>
          <c:spPr>
            <a:noFill/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'Site Summary'!$Q$54:$Q$61</c:f>
              <c:numCache>
                <c:ptCount val="8"/>
                <c:pt idx="0">
                  <c:v>0.18697885425574076</c:v>
                </c:pt>
                <c:pt idx="1">
                  <c:v>0.04829840376538006</c:v>
                </c:pt>
                <c:pt idx="2">
                  <c:v>0.10273150916056181</c:v>
                </c:pt>
                <c:pt idx="3">
                  <c:v>0</c:v>
                </c:pt>
                <c:pt idx="4">
                  <c:v>0.0829885311819647</c:v>
                </c:pt>
                <c:pt idx="5">
                  <c:v>0.013608276348795434</c:v>
                </c:pt>
                <c:pt idx="6">
                  <c:v>0.09659680753076014</c:v>
                </c:pt>
                <c:pt idx="7">
                  <c:v>0.05443310539518174</c:v>
                </c:pt>
              </c:numCache>
            </c:numRef>
          </c:val>
        </c:ser>
        <c:axId val="53926871"/>
        <c:axId val="15579792"/>
      </c:barChart>
      <c:catAx>
        <c:axId val="53926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Times New Roman"/>
                    <a:ea typeface="Times New Roman"/>
                    <a:cs typeface="Times New Roman"/>
                  </a:rPr>
                  <a:t>Site Classification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5579792"/>
        <c:crossesAt val="0"/>
        <c:auto val="1"/>
        <c:lblOffset val="100"/>
        <c:noMultiLvlLbl val="0"/>
      </c:catAx>
      <c:valAx>
        <c:axId val="15579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Mean Temporal Change
and Temporal Variability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53926871"/>
        <c:crossesAt val="1"/>
        <c:crossBetween val="between"/>
        <c:dispUnits/>
        <c:minorUnit val="0.04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62"/>
          <c:y val="0.921"/>
          <c:w val="0.80175"/>
          <c:h val="0.068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Times New Roman"/>
                <a:ea typeface="Times New Roman"/>
                <a:cs typeface="Times New Roman"/>
              </a:rPr>
              <a:t>Time Series Results:  Key West by Site</a:t>
            </a:r>
          </a:p>
        </c:rich>
      </c:tx>
      <c:layout>
        <c:manualLayout>
          <c:xMode val="factor"/>
          <c:yMode val="factor"/>
          <c:x val="0.00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06125"/>
          <c:w val="0.89"/>
          <c:h val="0.7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'Site Summary'!$K$1</c:f>
              <c:strCache>
                <c:ptCount val="1"/>
                <c:pt idx="0">
                  <c:v>Mean Temporal Change by Site</c:v>
                </c:pt>
              </c:strCache>
            </c:strRef>
          </c:tx>
          <c:spPr>
            <a:solidFill>
              <a:srgbClr val="800080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'Site Summary'!$K$3:$K$10</c:f>
              <c:strCache>
                <c:ptCount val="8"/>
                <c:pt idx="0">
                  <c:v>BH1</c:v>
                </c:pt>
                <c:pt idx="1">
                  <c:v>BH2</c:v>
                </c:pt>
                <c:pt idx="2">
                  <c:v>BS1</c:v>
                </c:pt>
                <c:pt idx="3">
                  <c:v>BS2</c:v>
                </c:pt>
                <c:pt idx="4">
                  <c:v>OH1</c:v>
                </c:pt>
                <c:pt idx="5">
                  <c:v>OH2</c:v>
                </c:pt>
                <c:pt idx="6">
                  <c:v>OS1</c:v>
                </c:pt>
                <c:pt idx="7">
                  <c:v>OS2</c:v>
                </c:pt>
              </c:strCache>
            </c:strRef>
          </c:cat>
          <c:val>
            <c:numRef>
              <c:f>'Site Summary'!$R$54:$R$61</c:f>
              <c:numCache>
                <c:ptCount val="8"/>
                <c:pt idx="0">
                  <c:v>-0.2</c:v>
                </c:pt>
                <c:pt idx="1">
                  <c:v>-0.16666666666666666</c:v>
                </c:pt>
                <c:pt idx="2">
                  <c:v>-0.26666666666666666</c:v>
                </c:pt>
                <c:pt idx="3">
                  <c:v>0.06666666666666667</c:v>
                </c:pt>
                <c:pt idx="4">
                  <c:v>-0.3</c:v>
                </c:pt>
                <c:pt idx="5">
                  <c:v>-0.16666666666666666</c:v>
                </c:pt>
                <c:pt idx="6">
                  <c:v>0.03333333333333333</c:v>
                </c:pt>
                <c:pt idx="7">
                  <c:v>-0.16666666666666666</c:v>
                </c:pt>
              </c:numCache>
            </c:numRef>
          </c:val>
        </c:ser>
        <c:ser>
          <c:idx val="1"/>
          <c:order val="1"/>
          <c:tx>
            <c:strRef>
              <c:f>'Site Summary'!$K$12</c:f>
              <c:strCache>
                <c:ptCount val="1"/>
                <c:pt idx="0">
                  <c:v>Mean Temporal Variability by Site</c:v>
                </c:pt>
              </c:strCache>
            </c:strRef>
          </c:tx>
          <c:spPr>
            <a:noFill/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'Site Summary'!$S$54:$S$61</c:f>
              <c:numCache>
                <c:ptCount val="8"/>
                <c:pt idx="0">
                  <c:v>0.12381336022835102</c:v>
                </c:pt>
                <c:pt idx="1">
                  <c:v>0.14969103983674978</c:v>
                </c:pt>
                <c:pt idx="2">
                  <c:v>0.18013290537209142</c:v>
                </c:pt>
                <c:pt idx="3">
                  <c:v>0.1299480618581527</c:v>
                </c:pt>
                <c:pt idx="4">
                  <c:v>0.2807402835920317</c:v>
                </c:pt>
                <c:pt idx="5">
                  <c:v>0.07952552715215111</c:v>
                </c:pt>
                <c:pt idx="6">
                  <c:v>0.013608276348795434</c:v>
                </c:pt>
                <c:pt idx="7">
                  <c:v>0.1489057819853204</c:v>
                </c:pt>
              </c:numCache>
            </c:numRef>
          </c:val>
        </c:ser>
        <c:axId val="6000401"/>
        <c:axId val="54003610"/>
      </c:barChart>
      <c:catAx>
        <c:axId val="6000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Times New Roman"/>
                    <a:ea typeface="Times New Roman"/>
                    <a:cs typeface="Times New Roman"/>
                  </a:rPr>
                  <a:t>Site Classification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4003610"/>
        <c:crossesAt val="0"/>
        <c:auto val="1"/>
        <c:lblOffset val="100"/>
        <c:noMultiLvlLbl val="0"/>
      </c:catAx>
      <c:valAx>
        <c:axId val="54003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Mean Temporal Change
and Temporal Variability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000401"/>
        <c:crossesAt val="1"/>
        <c:crossBetween val="between"/>
        <c:dispUnits/>
        <c:minorUnit val="0.04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6075"/>
          <c:y val="0.92325"/>
          <c:w val="0.80425"/>
          <c:h val="0.069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Times New Roman"/>
                <a:ea typeface="Times New Roman"/>
                <a:cs typeface="Times New Roman"/>
              </a:rPr>
              <a:t>Time Series Results:  Temporal Change by Strata</a:t>
            </a:r>
          </a:p>
        </c:rich>
      </c:tx>
      <c:layout>
        <c:manualLayout>
          <c:xMode val="factor"/>
          <c:yMode val="factor"/>
          <c:x val="0.00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6075"/>
          <c:w val="0.89025"/>
          <c:h val="0.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'Site Summary'!$L$24</c:f>
              <c:strCache>
                <c:ptCount val="1"/>
                <c:pt idx="0">
                  <c:v>Key Largo</c:v>
                </c:pt>
              </c:strCache>
            </c:strRef>
          </c:tx>
          <c:spPr>
            <a:solidFill>
              <a:srgbClr val="333399"/>
            </a:solidFill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'Site Summary'!$K$25:$K$28</c:f>
              <c:strCache>
                <c:ptCount val="4"/>
                <c:pt idx="0">
                  <c:v>Bayside </c:v>
                </c:pt>
                <c:pt idx="1">
                  <c:v>Oceanside </c:v>
                </c:pt>
                <c:pt idx="2">
                  <c:v>Heavily </c:v>
                </c:pt>
                <c:pt idx="3">
                  <c:v>Slightly </c:v>
                </c:pt>
              </c:strCache>
            </c:strRef>
          </c:cat>
          <c:val>
            <c:numRef>
              <c:f>'Site Summary'!$L$25:$L$28</c:f>
              <c:numCache>
                <c:ptCount val="4"/>
                <c:pt idx="0">
                  <c:v>0.23333333333333334</c:v>
                </c:pt>
                <c:pt idx="1">
                  <c:v>0.05833333333333332</c:v>
                </c:pt>
                <c:pt idx="2">
                  <c:v>0.25</c:v>
                </c:pt>
                <c:pt idx="3">
                  <c:v>0.041666666666666685</c:v>
                </c:pt>
              </c:numCache>
            </c:numRef>
          </c:val>
        </c:ser>
        <c:ser>
          <c:idx val="1"/>
          <c:order val="1"/>
          <c:tx>
            <c:strRef>
              <c:f>'Site Summary'!$M$24</c:f>
              <c:strCache>
                <c:ptCount val="1"/>
                <c:pt idx="0">
                  <c:v>Marathon</c:v>
                </c:pt>
              </c:strCache>
            </c:strRef>
          </c:tx>
          <c:spPr>
            <a:solidFill>
              <a:srgbClr val="993300"/>
            </a:solidFill>
            <a:ln w="381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'Site Summary'!$K$25:$K$28</c:f>
              <c:strCache>
                <c:ptCount val="4"/>
                <c:pt idx="0">
                  <c:v>Bayside </c:v>
                </c:pt>
                <c:pt idx="1">
                  <c:v>Oceanside </c:v>
                </c:pt>
                <c:pt idx="2">
                  <c:v>Heavily </c:v>
                </c:pt>
                <c:pt idx="3">
                  <c:v>Slightly </c:v>
                </c:pt>
              </c:strCache>
            </c:strRef>
          </c:cat>
          <c:val>
            <c:numRef>
              <c:f>'Site Summary'!$M$25:$M$28</c:f>
              <c:numCache>
                <c:ptCount val="4"/>
                <c:pt idx="0">
                  <c:v>0.23333333333333334</c:v>
                </c:pt>
                <c:pt idx="1">
                  <c:v>0.19999999999999998</c:v>
                </c:pt>
                <c:pt idx="2">
                  <c:v>0.30833333333333335</c:v>
                </c:pt>
                <c:pt idx="3">
                  <c:v>0.125</c:v>
                </c:pt>
              </c:numCache>
            </c:numRef>
          </c:val>
        </c:ser>
        <c:ser>
          <c:idx val="2"/>
          <c:order val="2"/>
          <c:tx>
            <c:strRef>
              <c:f>'Site Summary'!$N$24</c:f>
              <c:strCache>
                <c:ptCount val="1"/>
                <c:pt idx="0">
                  <c:v>Big Pine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'Site Summary'!$K$25:$K$28</c:f>
              <c:strCache>
                <c:ptCount val="4"/>
                <c:pt idx="0">
                  <c:v>Bayside </c:v>
                </c:pt>
                <c:pt idx="1">
                  <c:v>Oceanside </c:v>
                </c:pt>
                <c:pt idx="2">
                  <c:v>Heavily </c:v>
                </c:pt>
                <c:pt idx="3">
                  <c:v>Slightly </c:v>
                </c:pt>
              </c:strCache>
            </c:strRef>
          </c:cat>
          <c:val>
            <c:numRef>
              <c:f>'Site Summary'!$N$25:$N$28</c:f>
              <c:numCache>
                <c:ptCount val="4"/>
                <c:pt idx="0">
                  <c:v>-0.05</c:v>
                </c:pt>
                <c:pt idx="1">
                  <c:v>0</c:v>
                </c:pt>
                <c:pt idx="2">
                  <c:v>-0.016666666666666666</c:v>
                </c:pt>
                <c:pt idx="3">
                  <c:v>-0.03333333333333334</c:v>
                </c:pt>
              </c:numCache>
            </c:numRef>
          </c:val>
        </c:ser>
        <c:ser>
          <c:idx val="3"/>
          <c:order val="3"/>
          <c:tx>
            <c:strRef>
              <c:f>'Site Summary'!$O$24</c:f>
              <c:strCache>
                <c:ptCount val="1"/>
                <c:pt idx="0">
                  <c:v>Key West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'Site Summary'!$K$25:$K$28</c:f>
              <c:strCache>
                <c:ptCount val="4"/>
                <c:pt idx="0">
                  <c:v>Bayside </c:v>
                </c:pt>
                <c:pt idx="1">
                  <c:v>Oceanside </c:v>
                </c:pt>
                <c:pt idx="2">
                  <c:v>Heavily </c:v>
                </c:pt>
                <c:pt idx="3">
                  <c:v>Slightly </c:v>
                </c:pt>
              </c:strCache>
            </c:strRef>
          </c:cat>
          <c:val>
            <c:numRef>
              <c:f>'Site Summary'!$O$25:$O$28</c:f>
              <c:numCache>
                <c:ptCount val="4"/>
                <c:pt idx="0">
                  <c:v>-0.14166666666666666</c:v>
                </c:pt>
                <c:pt idx="1">
                  <c:v>-0.15</c:v>
                </c:pt>
                <c:pt idx="2">
                  <c:v>-0.20833333333333334</c:v>
                </c:pt>
                <c:pt idx="3">
                  <c:v>-0.08333333333333334</c:v>
                </c:pt>
              </c:numCache>
            </c:numRef>
          </c:val>
        </c:ser>
        <c:axId val="16270443"/>
        <c:axId val="12216260"/>
      </c:barChart>
      <c:catAx>
        <c:axId val="16270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Times New Roman"/>
                    <a:ea typeface="Times New Roman"/>
                    <a:cs typeface="Times New Roman"/>
                  </a:rPr>
                  <a:t>Stratification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2216260"/>
        <c:crossesAt val="0"/>
        <c:auto val="1"/>
        <c:lblOffset val="100"/>
        <c:noMultiLvlLbl val="0"/>
      </c:catAx>
      <c:valAx>
        <c:axId val="12216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imes New Roman"/>
                    <a:ea typeface="Times New Roman"/>
                    <a:cs typeface="Times New Roman"/>
                  </a:rPr>
                  <a:t>Mean Temporal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6270443"/>
        <c:crossesAt val="1"/>
        <c:crossBetween val="between"/>
        <c:dispUnits/>
        <c:minorUnit val="0.04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615"/>
          <c:y val="0.9235"/>
          <c:w val="0.799"/>
          <c:h val="0.069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Times New Roman"/>
                <a:ea typeface="Times New Roman"/>
                <a:cs typeface="Times New Roman"/>
              </a:rPr>
              <a:t>Time Series Results:  Temporal Variability by Strata</a:t>
            </a:r>
          </a:p>
        </c:rich>
      </c:tx>
      <c:layout>
        <c:manualLayout>
          <c:xMode val="factor"/>
          <c:yMode val="factor"/>
          <c:x val="0.00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605"/>
          <c:w val="0.89025"/>
          <c:h val="0.7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'Site Summary'!$L$35</c:f>
              <c:strCache>
                <c:ptCount val="1"/>
                <c:pt idx="0">
                  <c:v>Key Largo</c:v>
                </c:pt>
              </c:strCache>
            </c:strRef>
          </c:tx>
          <c:spPr>
            <a:solidFill>
              <a:srgbClr val="333399"/>
            </a:solidFill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'Site Summary'!$K$36:$K$39</c:f>
              <c:strCache>
                <c:ptCount val="4"/>
                <c:pt idx="0">
                  <c:v>Bayside </c:v>
                </c:pt>
                <c:pt idx="1">
                  <c:v>Oceanside </c:v>
                </c:pt>
                <c:pt idx="2">
                  <c:v>Heavily </c:v>
                </c:pt>
                <c:pt idx="3">
                  <c:v>Slightly </c:v>
                </c:pt>
              </c:strCache>
            </c:strRef>
          </c:cat>
          <c:val>
            <c:numRef>
              <c:f>'Site Summary'!$L$36:$L$39</c:f>
              <c:numCache>
                <c:ptCount val="4"/>
                <c:pt idx="0">
                  <c:v>0.3403405936377084</c:v>
                </c:pt>
                <c:pt idx="1">
                  <c:v>0.3326365939240999</c:v>
                </c:pt>
                <c:pt idx="2">
                  <c:v>0.3485926102493887</c:v>
                </c:pt>
                <c:pt idx="3">
                  <c:v>0.32438457731241965</c:v>
                </c:pt>
              </c:numCache>
            </c:numRef>
          </c:val>
        </c:ser>
        <c:ser>
          <c:idx val="1"/>
          <c:order val="1"/>
          <c:tx>
            <c:strRef>
              <c:f>'Site Summary'!$M$35</c:f>
              <c:strCache>
                <c:ptCount val="1"/>
                <c:pt idx="0">
                  <c:v>Marathon</c:v>
                </c:pt>
              </c:strCache>
            </c:strRef>
          </c:tx>
          <c:spPr>
            <a:solidFill>
              <a:srgbClr val="993300"/>
            </a:solidFill>
            <a:ln w="381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'Site Summary'!$K$36:$K$39</c:f>
              <c:strCache>
                <c:ptCount val="4"/>
                <c:pt idx="0">
                  <c:v>Bayside </c:v>
                </c:pt>
                <c:pt idx="1">
                  <c:v>Oceanside </c:v>
                </c:pt>
                <c:pt idx="2">
                  <c:v>Heavily </c:v>
                </c:pt>
                <c:pt idx="3">
                  <c:v>Slightly </c:v>
                </c:pt>
              </c:strCache>
            </c:strRef>
          </c:cat>
          <c:val>
            <c:numRef>
              <c:f>'Site Summary'!$M$36:$M$39</c:f>
              <c:numCache>
                <c:ptCount val="4"/>
                <c:pt idx="0">
                  <c:v>0.26768982614753184</c:v>
                </c:pt>
                <c:pt idx="1">
                  <c:v>0.2772057344007553</c:v>
                </c:pt>
                <c:pt idx="2">
                  <c:v>0.3369075178118175</c:v>
                </c:pt>
                <c:pt idx="3">
                  <c:v>0.20798804273646965</c:v>
                </c:pt>
              </c:numCache>
            </c:numRef>
          </c:val>
        </c:ser>
        <c:ser>
          <c:idx val="2"/>
          <c:order val="2"/>
          <c:tx>
            <c:strRef>
              <c:f>'Site Summary'!$N$35</c:f>
              <c:strCache>
                <c:ptCount val="1"/>
                <c:pt idx="0">
                  <c:v>Big Pine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'Site Summary'!$K$36:$K$39</c:f>
              <c:strCache>
                <c:ptCount val="4"/>
                <c:pt idx="0">
                  <c:v>Bayside </c:v>
                </c:pt>
                <c:pt idx="1">
                  <c:v>Oceanside </c:v>
                </c:pt>
                <c:pt idx="2">
                  <c:v>Heavily </c:v>
                </c:pt>
                <c:pt idx="3">
                  <c:v>Slightly </c:v>
                </c:pt>
              </c:strCache>
            </c:strRef>
          </c:cat>
          <c:val>
            <c:numRef>
              <c:f>'Site Summary'!$N$36:$N$39</c:f>
              <c:numCache>
                <c:ptCount val="4"/>
                <c:pt idx="0">
                  <c:v>0.08450219179542065</c:v>
                </c:pt>
                <c:pt idx="1">
                  <c:v>0.0619066801141755</c:v>
                </c:pt>
                <c:pt idx="2">
                  <c:v>0.08296851638797023</c:v>
                </c:pt>
                <c:pt idx="3">
                  <c:v>0.06344035552162593</c:v>
                </c:pt>
              </c:numCache>
            </c:numRef>
          </c:val>
        </c:ser>
        <c:ser>
          <c:idx val="3"/>
          <c:order val="3"/>
          <c:tx>
            <c:strRef>
              <c:f>'Site Summary'!$O$35</c:f>
              <c:strCache>
                <c:ptCount val="1"/>
                <c:pt idx="0">
                  <c:v>Key West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'Site Summary'!$K$36:$K$39</c:f>
              <c:strCache>
                <c:ptCount val="4"/>
                <c:pt idx="0">
                  <c:v>Bayside </c:v>
                </c:pt>
                <c:pt idx="1">
                  <c:v>Oceanside </c:v>
                </c:pt>
                <c:pt idx="2">
                  <c:v>Heavily </c:v>
                </c:pt>
                <c:pt idx="3">
                  <c:v>Slightly </c:v>
                </c:pt>
              </c:strCache>
            </c:strRef>
          </c:cat>
          <c:val>
            <c:numRef>
              <c:f>'Site Summary'!$O$36:$O$39</c:f>
              <c:numCache>
                <c:ptCount val="4"/>
                <c:pt idx="0">
                  <c:v>0.14589634182383623</c:v>
                </c:pt>
                <c:pt idx="1">
                  <c:v>0.13069496726957464</c:v>
                </c:pt>
                <c:pt idx="2">
                  <c:v>0.15844255270232088</c:v>
                </c:pt>
                <c:pt idx="3">
                  <c:v>0.11814875639108999</c:v>
                </c:pt>
              </c:numCache>
            </c:numRef>
          </c:val>
        </c:ser>
        <c:axId val="42837477"/>
        <c:axId val="49992974"/>
      </c:barChart>
      <c:catAx>
        <c:axId val="42837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Times New Roman"/>
                    <a:ea typeface="Times New Roman"/>
                    <a:cs typeface="Times New Roman"/>
                  </a:rPr>
                  <a:t>Stratification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9992974"/>
        <c:crossesAt val="0"/>
        <c:auto val="1"/>
        <c:lblOffset val="100"/>
        <c:noMultiLvlLbl val="0"/>
      </c:catAx>
      <c:valAx>
        <c:axId val="49992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imes New Roman"/>
                    <a:ea typeface="Times New Roman"/>
                    <a:cs typeface="Times New Roman"/>
                  </a:rPr>
                  <a:t>Mean Temporal Variability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42837477"/>
        <c:crossesAt val="1"/>
        <c:crossBetween val="between"/>
        <c:dispUnits/>
        <c:minorUnit val="0.04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625"/>
          <c:y val="0.92375"/>
          <c:w val="0.79775"/>
          <c:h val="0.068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Times New Roman"/>
                <a:ea typeface="Times New Roman"/>
                <a:cs typeface="Times New Roman"/>
              </a:rPr>
              <a:t>Time Series Results:  Key Largo by Strata</a:t>
            </a:r>
          </a:p>
        </c:rich>
      </c:tx>
      <c:layout>
        <c:manualLayout>
          <c:xMode val="factor"/>
          <c:yMode val="factor"/>
          <c:x val="0.00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605"/>
          <c:w val="0.8905"/>
          <c:h val="0.7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'Site Summary'!$K$23</c:f>
              <c:strCache>
                <c:ptCount val="1"/>
                <c:pt idx="0">
                  <c:v>Mean Temporal Change by Strata</c:v>
                </c:pt>
              </c:strCache>
            </c:strRef>
          </c:tx>
          <c:spPr>
            <a:solidFill>
              <a:srgbClr val="333399"/>
            </a:solidFill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'Site Summary'!$K$25:$K$28</c:f>
              <c:strCache>
                <c:ptCount val="4"/>
                <c:pt idx="0">
                  <c:v>Bayside </c:v>
                </c:pt>
                <c:pt idx="1">
                  <c:v>Oceanside </c:v>
                </c:pt>
                <c:pt idx="2">
                  <c:v>Heavily </c:v>
                </c:pt>
                <c:pt idx="3">
                  <c:v>Slightly </c:v>
                </c:pt>
              </c:strCache>
            </c:strRef>
          </c:cat>
          <c:val>
            <c:numRef>
              <c:f>'Site Summary'!$L$25:$L$28</c:f>
              <c:numCache>
                <c:ptCount val="4"/>
                <c:pt idx="0">
                  <c:v>0.23333333333333334</c:v>
                </c:pt>
                <c:pt idx="1">
                  <c:v>0.05833333333333332</c:v>
                </c:pt>
                <c:pt idx="2">
                  <c:v>0.25</c:v>
                </c:pt>
                <c:pt idx="3">
                  <c:v>0.041666666666666685</c:v>
                </c:pt>
              </c:numCache>
            </c:numRef>
          </c:val>
        </c:ser>
        <c:ser>
          <c:idx val="1"/>
          <c:order val="1"/>
          <c:tx>
            <c:strRef>
              <c:f>'Site Summary'!$K$34</c:f>
              <c:strCache>
                <c:ptCount val="1"/>
                <c:pt idx="0">
                  <c:v>Mean Temporal Variability by Strata</c:v>
                </c:pt>
              </c:strCache>
            </c:strRef>
          </c:tx>
          <c:spPr>
            <a:noFill/>
            <a:ln w="381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'Site Summary'!$L$36:$L$39</c:f>
              <c:numCache>
                <c:ptCount val="4"/>
                <c:pt idx="0">
                  <c:v>0.3403405936377084</c:v>
                </c:pt>
                <c:pt idx="1">
                  <c:v>0.3326365939240999</c:v>
                </c:pt>
                <c:pt idx="2">
                  <c:v>0.3485926102493887</c:v>
                </c:pt>
                <c:pt idx="3">
                  <c:v>0.32438457731241965</c:v>
                </c:pt>
              </c:numCache>
            </c:numRef>
          </c:val>
        </c:ser>
        <c:axId val="47283583"/>
        <c:axId val="22899064"/>
      </c:barChart>
      <c:catAx>
        <c:axId val="47283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Times New Roman"/>
                    <a:ea typeface="Times New Roman"/>
                    <a:cs typeface="Times New Roman"/>
                  </a:rPr>
                  <a:t>Stratification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2899064"/>
        <c:crossesAt val="0"/>
        <c:auto val="1"/>
        <c:lblOffset val="100"/>
        <c:noMultiLvlLbl val="0"/>
      </c:catAx>
      <c:valAx>
        <c:axId val="22899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Mean Temporal Change
and Temporal Variability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47283583"/>
        <c:crossesAt val="1"/>
        <c:crossBetween val="between"/>
        <c:dispUnits/>
        <c:minorUnit val="0.04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675"/>
          <c:y val="0.92375"/>
          <c:w val="0.80025"/>
          <c:h val="0.068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imes New Roman"/>
                <a:ea typeface="Times New Roman"/>
                <a:cs typeface="Times New Roman"/>
              </a:rPr>
              <a:t>Time Series Results:  Marathon by Strata</a:t>
            </a:r>
          </a:p>
        </c:rich>
      </c:tx>
      <c:layout>
        <c:manualLayout>
          <c:xMode val="factor"/>
          <c:yMode val="factor"/>
          <c:x val="0.00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645"/>
          <c:w val="0.89075"/>
          <c:h val="0.7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'Site Summary'!$K$23</c:f>
              <c:strCache>
                <c:ptCount val="1"/>
                <c:pt idx="0">
                  <c:v>Mean Temporal Change by Strata</c:v>
                </c:pt>
              </c:strCache>
            </c:strRef>
          </c:tx>
          <c:spPr>
            <a:solidFill>
              <a:srgbClr val="993300"/>
            </a:solidFill>
            <a:ln w="381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'Site Summary'!$K$25:$K$28</c:f>
              <c:strCache>
                <c:ptCount val="4"/>
                <c:pt idx="0">
                  <c:v>Bayside </c:v>
                </c:pt>
                <c:pt idx="1">
                  <c:v>Oceanside </c:v>
                </c:pt>
                <c:pt idx="2">
                  <c:v>Heavily </c:v>
                </c:pt>
                <c:pt idx="3">
                  <c:v>Slightly </c:v>
                </c:pt>
              </c:strCache>
            </c:strRef>
          </c:cat>
          <c:val>
            <c:numRef>
              <c:f>'Site Summary'!$M$25:$M$28</c:f>
              <c:numCache>
                <c:ptCount val="4"/>
                <c:pt idx="0">
                  <c:v>0.23333333333333334</c:v>
                </c:pt>
                <c:pt idx="1">
                  <c:v>0.19999999999999998</c:v>
                </c:pt>
                <c:pt idx="2">
                  <c:v>0.30833333333333335</c:v>
                </c:pt>
                <c:pt idx="3">
                  <c:v>0.125</c:v>
                </c:pt>
              </c:numCache>
            </c:numRef>
          </c:val>
        </c:ser>
        <c:ser>
          <c:idx val="1"/>
          <c:order val="1"/>
          <c:tx>
            <c:strRef>
              <c:f>'Site Summary'!$K$34</c:f>
              <c:strCache>
                <c:ptCount val="1"/>
                <c:pt idx="0">
                  <c:v>Mean Temporal Variability by Strata</c:v>
                </c:pt>
              </c:strCache>
            </c:strRef>
          </c:tx>
          <c:spPr>
            <a:noFill/>
            <a:ln w="381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'Site Summary'!$M$36:$M$39</c:f>
              <c:numCache>
                <c:ptCount val="4"/>
                <c:pt idx="0">
                  <c:v>0.26768982614753184</c:v>
                </c:pt>
                <c:pt idx="1">
                  <c:v>0.2772057344007553</c:v>
                </c:pt>
                <c:pt idx="2">
                  <c:v>0.3369075178118175</c:v>
                </c:pt>
                <c:pt idx="3">
                  <c:v>0.20798804273646965</c:v>
                </c:pt>
              </c:numCache>
            </c:numRef>
          </c:val>
        </c:ser>
        <c:axId val="4764985"/>
        <c:axId val="42884866"/>
      </c:barChart>
      <c:catAx>
        <c:axId val="4764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Stratification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2884866"/>
        <c:crossesAt val="0"/>
        <c:auto val="1"/>
        <c:lblOffset val="100"/>
        <c:noMultiLvlLbl val="0"/>
      </c:catAx>
      <c:valAx>
        <c:axId val="42884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Mean Temporal Change
and Temporal Variability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4764985"/>
        <c:crossesAt val="1"/>
        <c:crossBetween val="between"/>
        <c:dispUnits/>
        <c:minorUnit val="0.04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65"/>
          <c:y val="0.92375"/>
          <c:w val="0.799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imes New Roman"/>
                <a:ea typeface="Times New Roman"/>
                <a:cs typeface="Times New Roman"/>
              </a:rPr>
              <a:t>Time Series Results:  Big Pine by Strata</a:t>
            </a:r>
          </a:p>
        </c:rich>
      </c:tx>
      <c:layout>
        <c:manualLayout>
          <c:xMode val="factor"/>
          <c:yMode val="factor"/>
          <c:x val="0.00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645"/>
          <c:w val="0.89075"/>
          <c:h val="0.7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'Site Summary'!$K$23</c:f>
              <c:strCache>
                <c:ptCount val="1"/>
                <c:pt idx="0">
                  <c:v>Mean Temporal Change by Strata</c:v>
                </c:pt>
              </c:strCache>
            </c:strRef>
          </c:tx>
          <c:spPr>
            <a:solidFill>
              <a:srgbClr val="0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'Site Summary'!$K$25:$K$28</c:f>
              <c:strCache>
                <c:ptCount val="4"/>
                <c:pt idx="0">
                  <c:v>Bayside </c:v>
                </c:pt>
                <c:pt idx="1">
                  <c:v>Oceanside </c:v>
                </c:pt>
                <c:pt idx="2">
                  <c:v>Heavily </c:v>
                </c:pt>
                <c:pt idx="3">
                  <c:v>Slightly </c:v>
                </c:pt>
              </c:strCache>
            </c:strRef>
          </c:cat>
          <c:val>
            <c:numRef>
              <c:f>'Site Summary'!$N$25:$N$28</c:f>
              <c:numCache>
                <c:ptCount val="4"/>
                <c:pt idx="0">
                  <c:v>-0.05</c:v>
                </c:pt>
                <c:pt idx="1">
                  <c:v>0</c:v>
                </c:pt>
                <c:pt idx="2">
                  <c:v>-0.016666666666666666</c:v>
                </c:pt>
                <c:pt idx="3">
                  <c:v>-0.03333333333333334</c:v>
                </c:pt>
              </c:numCache>
            </c:numRef>
          </c:val>
        </c:ser>
        <c:ser>
          <c:idx val="1"/>
          <c:order val="1"/>
          <c:tx>
            <c:strRef>
              <c:f>'Site Summary'!$K$34</c:f>
              <c:strCache>
                <c:ptCount val="1"/>
                <c:pt idx="0">
                  <c:v>Mean Temporal Variability by Strata</c:v>
                </c:pt>
              </c:strCache>
            </c:strRef>
          </c:tx>
          <c:spPr>
            <a:noFill/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'Site Summary'!$N$36:$N$39</c:f>
              <c:numCache>
                <c:ptCount val="4"/>
                <c:pt idx="0">
                  <c:v>0.08450219179542065</c:v>
                </c:pt>
                <c:pt idx="1">
                  <c:v>0.0619066801141755</c:v>
                </c:pt>
                <c:pt idx="2">
                  <c:v>0.08296851638797023</c:v>
                </c:pt>
                <c:pt idx="3">
                  <c:v>0.06344035552162593</c:v>
                </c:pt>
              </c:numCache>
            </c:numRef>
          </c:val>
        </c:ser>
        <c:axId val="50419475"/>
        <c:axId val="51122092"/>
      </c:barChart>
      <c:catAx>
        <c:axId val="50419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Stratification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1122092"/>
        <c:crossesAt val="0"/>
        <c:auto val="1"/>
        <c:lblOffset val="100"/>
        <c:noMultiLvlLbl val="0"/>
      </c:catAx>
      <c:valAx>
        <c:axId val="51122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Mean Temporal Change
and Temporal Variability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50419475"/>
        <c:crossesAt val="1"/>
        <c:crossBetween val="between"/>
        <c:dispUnits/>
        <c:minorUnit val="0.04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615"/>
          <c:y val="0.92375"/>
          <c:w val="0.799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Times New Roman"/>
                <a:ea typeface="Times New Roman"/>
                <a:cs typeface="Times New Roman"/>
              </a:rPr>
              <a:t>Time Series Results:  Temporal Variability by Year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615"/>
          <c:w val="0.9482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 Summary'!$AI$12</c:f>
              <c:strCache>
                <c:ptCount val="1"/>
                <c:pt idx="0">
                  <c:v>Key Largo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'Year Summary'!$AH$4:$AH$9</c:f>
              <c:strCache/>
            </c:strRef>
          </c:cat>
          <c:val>
            <c:numRef>
              <c:f>'Year Summary'!$AI$13:$AI$18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'Year Summary'!$AJ$12</c:f>
              <c:strCache>
                <c:ptCount val="1"/>
                <c:pt idx="0">
                  <c:v>Marathon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'Year Summary'!$AH$4:$AH$9</c:f>
              <c:strCache/>
            </c:strRef>
          </c:cat>
          <c:val>
            <c:numRef>
              <c:f>'Year Summary'!$AJ$13:$AJ$18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'Year Summary'!$AK$12</c:f>
              <c:strCache>
                <c:ptCount val="1"/>
                <c:pt idx="0">
                  <c:v>Big Pine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'Year Summary'!$AH$4:$AH$9</c:f>
              <c:strCache/>
            </c:strRef>
          </c:cat>
          <c:val>
            <c:numRef>
              <c:f>'Year Summary'!$AK$13:$AK$18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'Year Summary'!$AL$12</c:f>
              <c:strCache>
                <c:ptCount val="1"/>
                <c:pt idx="0">
                  <c:v>Key West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'Year Summary'!$AH$4:$AH$9</c:f>
              <c:strCache/>
            </c:strRef>
          </c:cat>
          <c:val>
            <c:numRef>
              <c:f>'Year Summary'!$AL$13:$AL$18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173657"/>
        <c:axId val="10562914"/>
      </c:barChart>
      <c:catAx>
        <c:axId val="1173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Times New Roman"/>
                    <a:ea typeface="Times New Roman"/>
                    <a:cs typeface="Times New Roman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0562914"/>
        <c:crosses val="autoZero"/>
        <c:auto val="1"/>
        <c:lblOffset val="100"/>
        <c:noMultiLvlLbl val="0"/>
      </c:catAx>
      <c:valAx>
        <c:axId val="10562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Times New Roman"/>
                    <a:ea typeface="Times New Roman"/>
                    <a:cs typeface="Times New Roman"/>
                  </a:rPr>
                  <a:t>Mean Temporal Variability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17365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068"/>
          <c:y val="0.93875"/>
          <c:w val="0.91675"/>
          <c:h val="0.055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imes New Roman"/>
                <a:ea typeface="Times New Roman"/>
                <a:cs typeface="Times New Roman"/>
              </a:rPr>
              <a:t>Time Series Results:  Key West by Strata</a:t>
            </a:r>
          </a:p>
        </c:rich>
      </c:tx>
      <c:layout>
        <c:manualLayout>
          <c:xMode val="factor"/>
          <c:yMode val="factor"/>
          <c:x val="0.00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645"/>
          <c:w val="0.89075"/>
          <c:h val="0.7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'Site Summary'!$K$23</c:f>
              <c:strCache>
                <c:ptCount val="1"/>
                <c:pt idx="0">
                  <c:v>Mean Temporal Change by Strata</c:v>
                </c:pt>
              </c:strCache>
            </c:strRef>
          </c:tx>
          <c:spPr>
            <a:solidFill>
              <a:srgbClr val="800080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'Site Summary'!$K$25:$K$28</c:f>
              <c:strCache>
                <c:ptCount val="4"/>
                <c:pt idx="0">
                  <c:v>Bayside </c:v>
                </c:pt>
                <c:pt idx="1">
                  <c:v>Oceanside </c:v>
                </c:pt>
                <c:pt idx="2">
                  <c:v>Heavily </c:v>
                </c:pt>
                <c:pt idx="3">
                  <c:v>Slightly </c:v>
                </c:pt>
              </c:strCache>
            </c:strRef>
          </c:cat>
          <c:val>
            <c:numRef>
              <c:f>'Site Summary'!$O$25:$O$28</c:f>
              <c:numCache>
                <c:ptCount val="4"/>
                <c:pt idx="0">
                  <c:v>-0.14166666666666666</c:v>
                </c:pt>
                <c:pt idx="1">
                  <c:v>-0.15</c:v>
                </c:pt>
                <c:pt idx="2">
                  <c:v>-0.20833333333333334</c:v>
                </c:pt>
                <c:pt idx="3">
                  <c:v>-0.08333333333333334</c:v>
                </c:pt>
              </c:numCache>
            </c:numRef>
          </c:val>
        </c:ser>
        <c:ser>
          <c:idx val="1"/>
          <c:order val="1"/>
          <c:tx>
            <c:strRef>
              <c:f>'Site Summary'!$K$34</c:f>
              <c:strCache>
                <c:ptCount val="1"/>
                <c:pt idx="0">
                  <c:v>Mean Temporal Variability by Strata</c:v>
                </c:pt>
              </c:strCache>
            </c:strRef>
          </c:tx>
          <c:spPr>
            <a:noFill/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'Site Summary'!$O$36:$O$39</c:f>
              <c:numCache>
                <c:ptCount val="4"/>
                <c:pt idx="0">
                  <c:v>0.14589634182383623</c:v>
                </c:pt>
                <c:pt idx="1">
                  <c:v>0.13069496726957464</c:v>
                </c:pt>
                <c:pt idx="2">
                  <c:v>0.15844255270232088</c:v>
                </c:pt>
                <c:pt idx="3">
                  <c:v>0.11814875639108999</c:v>
                </c:pt>
              </c:numCache>
            </c:numRef>
          </c:val>
        </c:ser>
        <c:axId val="57445645"/>
        <c:axId val="47248758"/>
      </c:barChart>
      <c:catAx>
        <c:axId val="57445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Stratification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7248758"/>
        <c:crossesAt val="0"/>
        <c:auto val="1"/>
        <c:lblOffset val="100"/>
        <c:noMultiLvlLbl val="0"/>
      </c:catAx>
      <c:valAx>
        <c:axId val="47248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Mean Temporal Change
and Temporal Variability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57445645"/>
        <c:crossesAt val="1"/>
        <c:crossBetween val="between"/>
        <c:dispUnits/>
        <c:minorUnit val="0.04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615"/>
          <c:y val="0.92375"/>
          <c:w val="0.799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Times New Roman"/>
                <a:ea typeface="Times New Roman"/>
                <a:cs typeface="Times New Roman"/>
              </a:rPr>
              <a:t>Time Series Results:  Key Largo by Year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0785"/>
          <c:w val="0.8835"/>
          <c:h val="0.77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'Year Summary'!$AH$2</c:f>
              <c:strCache>
                <c:ptCount val="1"/>
                <c:pt idx="0">
                  <c:v>Mean Temporal Change by Year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'Year Summary'!$AH$4:$AH$9</c:f>
              <c:strCache/>
            </c:strRef>
          </c:cat>
          <c:val>
            <c:numRef>
              <c:f>'Year Summary'!$AI$4:$AI$9</c:f>
              <c:numCache/>
            </c:numRef>
          </c:val>
        </c:ser>
        <c:ser>
          <c:idx val="0"/>
          <c:order val="1"/>
          <c:tx>
            <c:strRef>
              <c:f>'Year Summary'!$AH$11</c:f>
              <c:strCache>
                <c:ptCount val="1"/>
                <c:pt idx="0">
                  <c:v>Mean Temporal Variability by Year</c:v>
                </c:pt>
              </c:strCache>
            </c:strRef>
          </c:tx>
          <c:spPr>
            <a:noFill/>
            <a:ln w="381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Summary'!$AH$4:$AH$9</c:f>
              <c:strCache/>
            </c:strRef>
          </c:cat>
          <c:val>
            <c:numRef>
              <c:f>'Year Summary'!$AI$13:$AI$18</c:f>
              <c:numCache/>
            </c:numRef>
          </c:val>
        </c:ser>
        <c:axId val="27957363"/>
        <c:axId val="50289676"/>
      </c:barChart>
      <c:catAx>
        <c:axId val="27957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Times New Roman"/>
                    <a:ea typeface="Times New Roman"/>
                    <a:cs typeface="Times New Roman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0289676"/>
        <c:crossesAt val="0"/>
        <c:auto val="1"/>
        <c:lblOffset val="100"/>
        <c:noMultiLvlLbl val="0"/>
      </c:catAx>
      <c:valAx>
        <c:axId val="50289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Mean Temporal Change and Temporal Variability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7957363"/>
        <c:crossesAt val="1"/>
        <c:crossBetween val="between"/>
        <c:dispUnits/>
        <c:minorUnit val="0.2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025"/>
          <c:y val="0.9305"/>
          <c:w val="0.845"/>
          <c:h val="0.055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Times New Roman"/>
                <a:ea typeface="Times New Roman"/>
                <a:cs typeface="Times New Roman"/>
              </a:rPr>
              <a:t>Time Series Results:  Marathon by Year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07825"/>
          <c:w val="0.9005"/>
          <c:h val="0.78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'Year Summary'!$AH$2</c:f>
              <c:strCache>
                <c:ptCount val="1"/>
                <c:pt idx="0">
                  <c:v>Mean Temporal Change by Year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'Year Summary'!$AH$4:$AH$9</c:f>
              <c:strCache/>
            </c:strRef>
          </c:cat>
          <c:val>
            <c:numRef>
              <c:f>'Year Summary'!$AJ$4:$AJ$9</c:f>
              <c:numCache/>
            </c:numRef>
          </c:val>
        </c:ser>
        <c:ser>
          <c:idx val="0"/>
          <c:order val="1"/>
          <c:tx>
            <c:strRef>
              <c:f>'Year Summary'!$AH$11</c:f>
              <c:strCache>
                <c:ptCount val="1"/>
                <c:pt idx="0">
                  <c:v>Mean Temporal Variability by Year</c:v>
                </c:pt>
              </c:strCache>
            </c:strRef>
          </c:tx>
          <c:spPr>
            <a:noFill/>
            <a:ln w="381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Summary'!$AH$4:$AH$9</c:f>
              <c:strCache/>
            </c:strRef>
          </c:cat>
          <c:val>
            <c:numRef>
              <c:f>'Year Summary'!$AJ$13:$AJ$18</c:f>
              <c:numCache/>
            </c:numRef>
          </c:val>
        </c:ser>
        <c:axId val="49953901"/>
        <c:axId val="46931926"/>
      </c:barChart>
      <c:catAx>
        <c:axId val="49953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Times New Roman"/>
                    <a:ea typeface="Times New Roman"/>
                    <a:cs typeface="Times New Roman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6931926"/>
        <c:crossesAt val="0"/>
        <c:auto val="1"/>
        <c:lblOffset val="100"/>
        <c:noMultiLvlLbl val="0"/>
      </c:catAx>
      <c:valAx>
        <c:axId val="46931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Mean Temporal Change and Temporal Variability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9953901"/>
        <c:crossesAt val="1"/>
        <c:crossBetween val="between"/>
        <c:dispUnits/>
        <c:minorUnit val="0.1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0235"/>
          <c:y val="0.93025"/>
          <c:w val="0.85475"/>
          <c:h val="0.055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Times New Roman"/>
                <a:ea typeface="Times New Roman"/>
                <a:cs typeface="Times New Roman"/>
              </a:rPr>
              <a:t>Time Series Results:  Big Pine by Year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084"/>
          <c:w val="0.87975"/>
          <c:h val="0.75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'Year Summary'!$AH$2</c:f>
              <c:strCache>
                <c:ptCount val="1"/>
                <c:pt idx="0">
                  <c:v>Mean Temporal Change by Year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'Year Summary'!$AH$4:$AH$9</c:f>
              <c:strCache/>
            </c:strRef>
          </c:cat>
          <c:val>
            <c:numRef>
              <c:f>'Year Summary'!$AK$4:$AK$9</c:f>
              <c:numCache/>
            </c:numRef>
          </c:val>
        </c:ser>
        <c:ser>
          <c:idx val="0"/>
          <c:order val="1"/>
          <c:tx>
            <c:strRef>
              <c:f>'Year Summary'!$AH$11</c:f>
              <c:strCache>
                <c:ptCount val="1"/>
                <c:pt idx="0">
                  <c:v>Mean Temporal Variability by Year</c:v>
                </c:pt>
              </c:strCache>
            </c:strRef>
          </c:tx>
          <c:spPr>
            <a:noFill/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Summary'!$AH$4:$AH$9</c:f>
              <c:strCache/>
            </c:strRef>
          </c:cat>
          <c:val>
            <c:numRef>
              <c:f>'Year Summary'!$AK$13:$AK$18</c:f>
              <c:numCache/>
            </c:numRef>
          </c:val>
        </c:ser>
        <c:axId val="19734151"/>
        <c:axId val="43389632"/>
      </c:barChart>
      <c:catAx>
        <c:axId val="19734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3389632"/>
        <c:crossesAt val="0"/>
        <c:auto val="1"/>
        <c:lblOffset val="100"/>
        <c:noMultiLvlLbl val="0"/>
      </c:catAx>
      <c:valAx>
        <c:axId val="43389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Mean Temporal Change and Temporal Variability   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9734151"/>
        <c:crossesAt val="1"/>
        <c:crossBetween val="between"/>
        <c:dispUnits/>
        <c:minorUnit val="0.2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04075"/>
          <c:y val="0.92425"/>
          <c:w val="0.83275"/>
          <c:h val="0.055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Times New Roman"/>
                <a:ea typeface="Times New Roman"/>
                <a:cs typeface="Times New Roman"/>
              </a:rPr>
              <a:t>Time Series Results:  Key West by Year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093"/>
          <c:w val="0.91375"/>
          <c:h val="0.79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'Year Summary'!$AH$2</c:f>
              <c:strCache>
                <c:ptCount val="1"/>
                <c:pt idx="0">
                  <c:v>Mean Temporal Change by Year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'Year Summary'!$AH$4:$AH$9</c:f>
              <c:strCache/>
            </c:strRef>
          </c:cat>
          <c:val>
            <c:numRef>
              <c:f>'Year Summary'!$AL$4:$AL$9</c:f>
              <c:numCache/>
            </c:numRef>
          </c:val>
        </c:ser>
        <c:ser>
          <c:idx val="0"/>
          <c:order val="1"/>
          <c:tx>
            <c:strRef>
              <c:f>'Year Summary'!$AH$11</c:f>
              <c:strCache>
                <c:ptCount val="1"/>
                <c:pt idx="0">
                  <c:v>Mean Temporal Variability by Year</c:v>
                </c:pt>
              </c:strCache>
            </c:strRef>
          </c:tx>
          <c:spPr>
            <a:noFill/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Summary'!$AH$4:$AH$9</c:f>
              <c:strCache/>
            </c:strRef>
          </c:cat>
          <c:val>
            <c:numRef>
              <c:f>'Year Summary'!$AL$13:$AL$18</c:f>
              <c:numCache/>
            </c:numRef>
          </c:val>
        </c:ser>
        <c:axId val="54962369"/>
        <c:axId val="24899274"/>
      </c:barChart>
      <c:catAx>
        <c:axId val="54962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Times New Roman"/>
                    <a:ea typeface="Times New Roman"/>
                    <a:cs typeface="Times New Roman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4899274"/>
        <c:crossesAt val="0"/>
        <c:auto val="1"/>
        <c:lblOffset val="100"/>
        <c:noMultiLvlLbl val="0"/>
      </c:catAx>
      <c:valAx>
        <c:axId val="24899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Mean Temporal Change and Temporal Variability</a:t>
                </a:r>
              </a:p>
            </c:rich>
          </c:tx>
          <c:layout>
            <c:manualLayout>
              <c:xMode val="factor"/>
              <c:yMode val="factor"/>
              <c:x val="0.000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4962369"/>
        <c:crossesAt val="1"/>
        <c:crossBetween val="between"/>
        <c:dispUnits/>
        <c:minorUnit val="0.2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2025"/>
          <c:y val="0.94475"/>
          <c:w val="0.847"/>
          <c:h val="0.055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Time Series Results: Temporal Change by Year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8125"/>
          <c:w val="0.941"/>
          <c:h val="0.7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 Summary'!$AI$3</c:f>
              <c:strCache>
                <c:ptCount val="1"/>
                <c:pt idx="0">
                  <c:v>Key Largo</c:v>
                </c:pt>
              </c:strCache>
            </c:strRef>
          </c:tx>
          <c:spPr>
            <a:solidFill>
              <a:srgbClr val="000080"/>
            </a:solidFill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'Year Summary'!$AH$4:$AH$9</c:f>
              <c:strCache/>
            </c:strRef>
          </c:cat>
          <c:val>
            <c:numRef>
              <c:f>'Year Summary'!$AI$4:$AI$9</c:f>
              <c:numCache/>
            </c:numRef>
          </c:val>
        </c:ser>
        <c:ser>
          <c:idx val="1"/>
          <c:order val="1"/>
          <c:tx>
            <c:strRef>
              <c:f>'Year Summary'!$AJ$3</c:f>
              <c:strCache>
                <c:ptCount val="1"/>
                <c:pt idx="0">
                  <c:v>Marathon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Summary'!$AH$4:$AH$9</c:f>
              <c:strCache/>
            </c:strRef>
          </c:cat>
          <c:val>
            <c:numRef>
              <c:f>'Year Summary'!$AJ$4:$AJ$9</c:f>
              <c:numCache/>
            </c:numRef>
          </c:val>
        </c:ser>
        <c:ser>
          <c:idx val="2"/>
          <c:order val="2"/>
          <c:tx>
            <c:strRef>
              <c:f>'Year Summary'!$AK$3</c:f>
              <c:strCache>
                <c:ptCount val="1"/>
                <c:pt idx="0">
                  <c:v>Big Pine</c:v>
                </c:pt>
              </c:strCache>
            </c:strRef>
          </c:tx>
          <c:spPr>
            <a:solidFill>
              <a:srgbClr val="0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'Year Summary'!$AH$4:$AH$9</c:f>
              <c:strCache/>
            </c:strRef>
          </c:cat>
          <c:val>
            <c:numRef>
              <c:f>'Year Summary'!$AK$4:$AK$9</c:f>
              <c:numCache/>
            </c:numRef>
          </c:val>
        </c:ser>
        <c:ser>
          <c:idx val="3"/>
          <c:order val="3"/>
          <c:tx>
            <c:strRef>
              <c:f>'Year Summary'!$AL$3</c:f>
              <c:strCache>
                <c:ptCount val="1"/>
                <c:pt idx="0">
                  <c:v>Key West</c:v>
                </c:pt>
              </c:strCache>
            </c:strRef>
          </c:tx>
          <c:spPr>
            <a:solidFill>
              <a:srgbClr val="800080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'Year Summary'!$AH$4:$AH$9</c:f>
              <c:strCache/>
            </c:strRef>
          </c:cat>
          <c:val>
            <c:numRef>
              <c:f>'Year Summary'!$AL$4:$AL$9</c:f>
              <c:numCache/>
            </c:numRef>
          </c:val>
        </c:ser>
        <c:axId val="22766875"/>
        <c:axId val="3575284"/>
      </c:barChart>
      <c:catAx>
        <c:axId val="22766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Times New Roman"/>
                    <a:ea typeface="Times New Roman"/>
                    <a:cs typeface="Times New Roman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575284"/>
        <c:crosses val="autoZero"/>
        <c:auto val="1"/>
        <c:lblOffset val="100"/>
        <c:noMultiLvlLbl val="0"/>
      </c:catAx>
      <c:valAx>
        <c:axId val="3575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Mean Temporal Change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7668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75"/>
          <c:y val="0.93175"/>
          <c:w val="0.9065"/>
          <c:h val="0.0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Time Series Results: Temporal Variability by Year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81"/>
          <c:w val="0.941"/>
          <c:h val="0.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 Summary'!$AI$12</c:f>
              <c:strCache>
                <c:ptCount val="1"/>
                <c:pt idx="0">
                  <c:v>Key Largo</c:v>
                </c:pt>
              </c:strCache>
            </c:strRef>
          </c:tx>
          <c:spPr>
            <a:solidFill>
              <a:srgbClr val="000080"/>
            </a:solidFill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'Year Summary'!$AH$13:$AH$18</c:f>
              <c:strCache/>
            </c:strRef>
          </c:cat>
          <c:val>
            <c:numRef>
              <c:f>'Year Summary'!$AI$13:$AI$18</c:f>
              <c:numCache/>
            </c:numRef>
          </c:val>
        </c:ser>
        <c:ser>
          <c:idx val="1"/>
          <c:order val="1"/>
          <c:tx>
            <c:strRef>
              <c:f>'Year Summary'!$AJ$12</c:f>
              <c:strCache>
                <c:ptCount val="1"/>
                <c:pt idx="0">
                  <c:v>Marathon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Summary'!$AH$13:$AH$18</c:f>
              <c:strCache/>
            </c:strRef>
          </c:cat>
          <c:val>
            <c:numRef>
              <c:f>'Year Summary'!$AJ$13:$AJ$18</c:f>
              <c:numCache/>
            </c:numRef>
          </c:val>
        </c:ser>
        <c:ser>
          <c:idx val="2"/>
          <c:order val="2"/>
          <c:tx>
            <c:strRef>
              <c:f>'Year Summary'!$AK$12</c:f>
              <c:strCache>
                <c:ptCount val="1"/>
                <c:pt idx="0">
                  <c:v>Big Pine</c:v>
                </c:pt>
              </c:strCache>
            </c:strRef>
          </c:tx>
          <c:spPr>
            <a:solidFill>
              <a:srgbClr val="0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'Year Summary'!$AH$13:$AH$18</c:f>
              <c:strCache/>
            </c:strRef>
          </c:cat>
          <c:val>
            <c:numRef>
              <c:f>'Year Summary'!$AK$13:$AK$18</c:f>
              <c:numCache/>
            </c:numRef>
          </c:val>
        </c:ser>
        <c:ser>
          <c:idx val="3"/>
          <c:order val="3"/>
          <c:tx>
            <c:strRef>
              <c:f>'Year Summary'!$AL$12</c:f>
              <c:strCache>
                <c:ptCount val="1"/>
                <c:pt idx="0">
                  <c:v>Key West</c:v>
                </c:pt>
              </c:strCache>
            </c:strRef>
          </c:tx>
          <c:spPr>
            <a:solidFill>
              <a:srgbClr val="800080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'Year Summary'!$AH$13:$AH$18</c:f>
              <c:strCache/>
            </c:strRef>
          </c:cat>
          <c:val>
            <c:numRef>
              <c:f>'Year Summary'!$AL$13:$AL$18</c:f>
              <c:numCache/>
            </c:numRef>
          </c:val>
        </c:ser>
        <c:axId val="32177557"/>
        <c:axId val="21162558"/>
      </c:barChart>
      <c:catAx>
        <c:axId val="32177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Times New Roman"/>
                    <a:ea typeface="Times New Roman"/>
                    <a:cs typeface="Times New Roman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1162558"/>
        <c:crosses val="autoZero"/>
        <c:auto val="1"/>
        <c:lblOffset val="100"/>
        <c:noMultiLvlLbl val="0"/>
      </c:catAx>
      <c:valAx>
        <c:axId val="21162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Mean Temporal Variability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21775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475"/>
          <c:y val="0.93175"/>
          <c:w val="0.9055"/>
          <c:h val="0.05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imes New Roman"/>
                <a:ea typeface="Times New Roman"/>
                <a:cs typeface="Times New Roman"/>
              </a:rPr>
              <a:t>Time Series Results: Temporal Change by Site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08875"/>
          <c:w val="0.94075"/>
          <c:h val="0.7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'Site Summary'!$L$2</c:f>
              <c:strCache>
                <c:ptCount val="1"/>
                <c:pt idx="0">
                  <c:v>Key Largo</c:v>
                </c:pt>
              </c:strCache>
            </c:strRef>
          </c:tx>
          <c:spPr>
            <a:solidFill>
              <a:srgbClr val="000080"/>
            </a:solidFill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'Site Summary'!$K$3:$K$10</c:f>
              <c:strCache/>
            </c:strRef>
          </c:cat>
          <c:val>
            <c:numRef>
              <c:f>'Site Summary'!$L$3:$L$10</c:f>
              <c:numCache/>
            </c:numRef>
          </c:val>
        </c:ser>
        <c:ser>
          <c:idx val="1"/>
          <c:order val="1"/>
          <c:tx>
            <c:strRef>
              <c:f>'Site Summary'!$M$2</c:f>
              <c:strCache>
                <c:ptCount val="1"/>
                <c:pt idx="0">
                  <c:v>Marathon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'Site Summary'!$K$3:$K$10</c:f>
              <c:strCache/>
            </c:strRef>
          </c:cat>
          <c:val>
            <c:numRef>
              <c:f>'Site Summary'!$M$3:$M$10</c:f>
              <c:numCache/>
            </c:numRef>
          </c:val>
        </c:ser>
        <c:ser>
          <c:idx val="2"/>
          <c:order val="2"/>
          <c:tx>
            <c:strRef>
              <c:f>'Site Summary'!$N$2</c:f>
              <c:strCache>
                <c:ptCount val="1"/>
                <c:pt idx="0">
                  <c:v>Big Pine</c:v>
                </c:pt>
              </c:strCache>
            </c:strRef>
          </c:tx>
          <c:spPr>
            <a:solidFill>
              <a:srgbClr val="0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'Site Summary'!$K$3:$K$10</c:f>
              <c:strCache/>
            </c:strRef>
          </c:cat>
          <c:val>
            <c:numRef>
              <c:f>'Site Summary'!$N$3:$N$10</c:f>
              <c:numCache/>
            </c:numRef>
          </c:val>
        </c:ser>
        <c:ser>
          <c:idx val="3"/>
          <c:order val="3"/>
          <c:tx>
            <c:strRef>
              <c:f>'Site Summary'!$O$2</c:f>
              <c:strCache>
                <c:ptCount val="1"/>
                <c:pt idx="0">
                  <c:v>Key West</c:v>
                </c:pt>
              </c:strCache>
            </c:strRef>
          </c:tx>
          <c:spPr>
            <a:solidFill>
              <a:srgbClr val="800080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'Site Summary'!$K$3:$K$10</c:f>
              <c:strCache/>
            </c:strRef>
          </c:cat>
          <c:val>
            <c:numRef>
              <c:f>'Site Summary'!$O$3:$O$10</c:f>
              <c:numCache/>
            </c:numRef>
          </c:val>
        </c:ser>
        <c:axId val="56245295"/>
        <c:axId val="36445608"/>
      </c:barChart>
      <c:catAx>
        <c:axId val="56245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Site Classification 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6445608"/>
        <c:crosses val="autoZero"/>
        <c:auto val="1"/>
        <c:lblOffset val="100"/>
        <c:noMultiLvlLbl val="0"/>
      </c:catAx>
      <c:valAx>
        <c:axId val="36445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900" b="1" i="0" u="none" baseline="0">
                    <a:latin typeface="Times New Roman"/>
                    <a:ea typeface="Times New Roman"/>
                    <a:cs typeface="Times New Roman"/>
                  </a:rPr>
                  <a:t>Mean Temporal Change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2452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875"/>
          <c:y val="0.9315"/>
          <c:w val="0.885"/>
          <c:h val="0.05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Relationship Id="rId12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27</xdr:row>
      <xdr:rowOff>190500</xdr:rowOff>
    </xdr:from>
    <xdr:to>
      <xdr:col>19</xdr:col>
      <xdr:colOff>600075</xdr:colOff>
      <xdr:row>51</xdr:row>
      <xdr:rowOff>123825</xdr:rowOff>
    </xdr:to>
    <xdr:graphicFrame>
      <xdr:nvGraphicFramePr>
        <xdr:cNvPr id="1" name="Chart 1"/>
        <xdr:cNvGraphicFramePr/>
      </xdr:nvGraphicFramePr>
      <xdr:xfrm>
        <a:off x="3895725" y="5591175"/>
        <a:ext cx="82105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52</xdr:row>
      <xdr:rowOff>47625</xdr:rowOff>
    </xdr:from>
    <xdr:to>
      <xdr:col>19</xdr:col>
      <xdr:colOff>581025</xdr:colOff>
      <xdr:row>75</xdr:row>
      <xdr:rowOff>190500</xdr:rowOff>
    </xdr:to>
    <xdr:graphicFrame>
      <xdr:nvGraphicFramePr>
        <xdr:cNvPr id="2" name="Chart 2"/>
        <xdr:cNvGraphicFramePr/>
      </xdr:nvGraphicFramePr>
      <xdr:xfrm>
        <a:off x="3886200" y="10448925"/>
        <a:ext cx="8201025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0</xdr:colOff>
      <xdr:row>28</xdr:row>
      <xdr:rowOff>0</xdr:rowOff>
    </xdr:from>
    <xdr:to>
      <xdr:col>31</xdr:col>
      <xdr:colOff>57150</xdr:colOff>
      <xdr:row>51</xdr:row>
      <xdr:rowOff>142875</xdr:rowOff>
    </xdr:to>
    <xdr:graphicFrame>
      <xdr:nvGraphicFramePr>
        <xdr:cNvPr id="3" name="Chart 3"/>
        <xdr:cNvGraphicFramePr/>
      </xdr:nvGraphicFramePr>
      <xdr:xfrm>
        <a:off x="12801600" y="5600700"/>
        <a:ext cx="6172200" cy="4743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28575</xdr:colOff>
      <xdr:row>52</xdr:row>
      <xdr:rowOff>76200</xdr:rowOff>
    </xdr:from>
    <xdr:to>
      <xdr:col>31</xdr:col>
      <xdr:colOff>95250</xdr:colOff>
      <xdr:row>76</xdr:row>
      <xdr:rowOff>9525</xdr:rowOff>
    </xdr:to>
    <xdr:graphicFrame>
      <xdr:nvGraphicFramePr>
        <xdr:cNvPr id="4" name="Chart 4"/>
        <xdr:cNvGraphicFramePr/>
      </xdr:nvGraphicFramePr>
      <xdr:xfrm>
        <a:off x="12830175" y="10477500"/>
        <a:ext cx="6181725" cy="4733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31</xdr:col>
      <xdr:colOff>342900</xdr:colOff>
      <xdr:row>28</xdr:row>
      <xdr:rowOff>0</xdr:rowOff>
    </xdr:from>
    <xdr:to>
      <xdr:col>40</xdr:col>
      <xdr:colOff>352425</xdr:colOff>
      <xdr:row>51</xdr:row>
      <xdr:rowOff>142875</xdr:rowOff>
    </xdr:to>
    <xdr:graphicFrame>
      <xdr:nvGraphicFramePr>
        <xdr:cNvPr id="5" name="Chart 5"/>
        <xdr:cNvGraphicFramePr/>
      </xdr:nvGraphicFramePr>
      <xdr:xfrm>
        <a:off x="19259550" y="5600700"/>
        <a:ext cx="6181725" cy="4743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31</xdr:col>
      <xdr:colOff>314325</xdr:colOff>
      <xdr:row>52</xdr:row>
      <xdr:rowOff>66675</xdr:rowOff>
    </xdr:from>
    <xdr:to>
      <xdr:col>40</xdr:col>
      <xdr:colOff>333375</xdr:colOff>
      <xdr:row>76</xdr:row>
      <xdr:rowOff>9525</xdr:rowOff>
    </xdr:to>
    <xdr:graphicFrame>
      <xdr:nvGraphicFramePr>
        <xdr:cNvPr id="6" name="Chart 6"/>
        <xdr:cNvGraphicFramePr/>
      </xdr:nvGraphicFramePr>
      <xdr:xfrm>
        <a:off x="19230975" y="10467975"/>
        <a:ext cx="6191250" cy="4743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40</xdr:col>
      <xdr:colOff>676275</xdr:colOff>
      <xdr:row>0</xdr:row>
      <xdr:rowOff>19050</xdr:rowOff>
    </xdr:from>
    <xdr:to>
      <xdr:col>51</xdr:col>
      <xdr:colOff>561975</xdr:colOff>
      <xdr:row>19</xdr:row>
      <xdr:rowOff>66675</xdr:rowOff>
    </xdr:to>
    <xdr:graphicFrame>
      <xdr:nvGraphicFramePr>
        <xdr:cNvPr id="7" name="Chart 7"/>
        <xdr:cNvGraphicFramePr/>
      </xdr:nvGraphicFramePr>
      <xdr:xfrm>
        <a:off x="25765125" y="19050"/>
        <a:ext cx="7429500" cy="3848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41</xdr:col>
      <xdr:colOff>0</xdr:colOff>
      <xdr:row>20</xdr:row>
      <xdr:rowOff>85725</xdr:rowOff>
    </xdr:from>
    <xdr:to>
      <xdr:col>51</xdr:col>
      <xdr:colOff>581025</xdr:colOff>
      <xdr:row>39</xdr:row>
      <xdr:rowOff>142875</xdr:rowOff>
    </xdr:to>
    <xdr:graphicFrame>
      <xdr:nvGraphicFramePr>
        <xdr:cNvPr id="8" name="Chart 8"/>
        <xdr:cNvGraphicFramePr/>
      </xdr:nvGraphicFramePr>
      <xdr:xfrm>
        <a:off x="25774650" y="4086225"/>
        <a:ext cx="7439025" cy="3857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438150</xdr:colOff>
      <xdr:row>1</xdr:row>
      <xdr:rowOff>133350</xdr:rowOff>
    </xdr:from>
    <xdr:to>
      <xdr:col>27</xdr:col>
      <xdr:colOff>333375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2458700" y="333375"/>
        <a:ext cx="81248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457200</xdr:colOff>
      <xdr:row>21</xdr:row>
      <xdr:rowOff>85725</xdr:rowOff>
    </xdr:from>
    <xdr:to>
      <xdr:col>27</xdr:col>
      <xdr:colOff>323850</xdr:colOff>
      <xdr:row>40</xdr:row>
      <xdr:rowOff>123825</xdr:rowOff>
    </xdr:to>
    <xdr:graphicFrame>
      <xdr:nvGraphicFramePr>
        <xdr:cNvPr id="2" name="Chart 2"/>
        <xdr:cNvGraphicFramePr/>
      </xdr:nvGraphicFramePr>
      <xdr:xfrm>
        <a:off x="12477750" y="4286250"/>
        <a:ext cx="809625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276225</xdr:colOff>
      <xdr:row>42</xdr:row>
      <xdr:rowOff>9525</xdr:rowOff>
    </xdr:from>
    <xdr:to>
      <xdr:col>27</xdr:col>
      <xdr:colOff>638175</xdr:colOff>
      <xdr:row>61</xdr:row>
      <xdr:rowOff>28575</xdr:rowOff>
    </xdr:to>
    <xdr:graphicFrame>
      <xdr:nvGraphicFramePr>
        <xdr:cNvPr id="3" name="Chart 4"/>
        <xdr:cNvGraphicFramePr/>
      </xdr:nvGraphicFramePr>
      <xdr:xfrm>
        <a:off x="15039975" y="8410575"/>
        <a:ext cx="5848350" cy="3819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276225</xdr:colOff>
      <xdr:row>62</xdr:row>
      <xdr:rowOff>0</xdr:rowOff>
    </xdr:from>
    <xdr:to>
      <xdr:col>27</xdr:col>
      <xdr:colOff>638175</xdr:colOff>
      <xdr:row>81</xdr:row>
      <xdr:rowOff>28575</xdr:rowOff>
    </xdr:to>
    <xdr:graphicFrame>
      <xdr:nvGraphicFramePr>
        <xdr:cNvPr id="4" name="Chart 8"/>
        <xdr:cNvGraphicFramePr/>
      </xdr:nvGraphicFramePr>
      <xdr:xfrm>
        <a:off x="15039975" y="12401550"/>
        <a:ext cx="5848350" cy="3829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28</xdr:col>
      <xdr:colOff>209550</xdr:colOff>
      <xdr:row>62</xdr:row>
      <xdr:rowOff>38100</xdr:rowOff>
    </xdr:from>
    <xdr:to>
      <xdr:col>36</xdr:col>
      <xdr:colOff>571500</xdr:colOff>
      <xdr:row>81</xdr:row>
      <xdr:rowOff>66675</xdr:rowOff>
    </xdr:to>
    <xdr:graphicFrame>
      <xdr:nvGraphicFramePr>
        <xdr:cNvPr id="5" name="Chart 9"/>
        <xdr:cNvGraphicFramePr/>
      </xdr:nvGraphicFramePr>
      <xdr:xfrm>
        <a:off x="21145500" y="12439650"/>
        <a:ext cx="5848350" cy="3829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28</xdr:col>
      <xdr:colOff>171450</xdr:colOff>
      <xdr:row>42</xdr:row>
      <xdr:rowOff>0</xdr:rowOff>
    </xdr:from>
    <xdr:to>
      <xdr:col>36</xdr:col>
      <xdr:colOff>514350</xdr:colOff>
      <xdr:row>61</xdr:row>
      <xdr:rowOff>9525</xdr:rowOff>
    </xdr:to>
    <xdr:graphicFrame>
      <xdr:nvGraphicFramePr>
        <xdr:cNvPr id="6" name="Chart 10"/>
        <xdr:cNvGraphicFramePr/>
      </xdr:nvGraphicFramePr>
      <xdr:xfrm>
        <a:off x="21107400" y="8401050"/>
        <a:ext cx="5829300" cy="3810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28</xdr:col>
      <xdr:colOff>0</xdr:colOff>
      <xdr:row>1</xdr:row>
      <xdr:rowOff>19050</xdr:rowOff>
    </xdr:from>
    <xdr:to>
      <xdr:col>36</xdr:col>
      <xdr:colOff>381000</xdr:colOff>
      <xdr:row>20</xdr:row>
      <xdr:rowOff>38100</xdr:rowOff>
    </xdr:to>
    <xdr:graphicFrame>
      <xdr:nvGraphicFramePr>
        <xdr:cNvPr id="7" name="Chart 11"/>
        <xdr:cNvGraphicFramePr/>
      </xdr:nvGraphicFramePr>
      <xdr:xfrm>
        <a:off x="20935950" y="219075"/>
        <a:ext cx="5867400" cy="3819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0</xdr:colOff>
      <xdr:row>21</xdr:row>
      <xdr:rowOff>0</xdr:rowOff>
    </xdr:from>
    <xdr:to>
      <xdr:col>36</xdr:col>
      <xdr:colOff>390525</xdr:colOff>
      <xdr:row>40</xdr:row>
      <xdr:rowOff>28575</xdr:rowOff>
    </xdr:to>
    <xdr:graphicFrame>
      <xdr:nvGraphicFramePr>
        <xdr:cNvPr id="8" name="Chart 12"/>
        <xdr:cNvGraphicFramePr/>
      </xdr:nvGraphicFramePr>
      <xdr:xfrm>
        <a:off x="20935950" y="4200525"/>
        <a:ext cx="5876925" cy="3829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37</xdr:col>
      <xdr:colOff>0</xdr:colOff>
      <xdr:row>1</xdr:row>
      <xdr:rowOff>0</xdr:rowOff>
    </xdr:from>
    <xdr:to>
      <xdr:col>45</xdr:col>
      <xdr:colOff>371475</xdr:colOff>
      <xdr:row>20</xdr:row>
      <xdr:rowOff>28575</xdr:rowOff>
    </xdr:to>
    <xdr:graphicFrame>
      <xdr:nvGraphicFramePr>
        <xdr:cNvPr id="9" name="Chart 13"/>
        <xdr:cNvGraphicFramePr/>
      </xdr:nvGraphicFramePr>
      <xdr:xfrm>
        <a:off x="27108150" y="200025"/>
        <a:ext cx="5857875" cy="3829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37</xdr:col>
      <xdr:colOff>0</xdr:colOff>
      <xdr:row>21</xdr:row>
      <xdr:rowOff>0</xdr:rowOff>
    </xdr:from>
    <xdr:to>
      <xdr:col>45</xdr:col>
      <xdr:colOff>381000</xdr:colOff>
      <xdr:row>40</xdr:row>
      <xdr:rowOff>38100</xdr:rowOff>
    </xdr:to>
    <xdr:graphicFrame>
      <xdr:nvGraphicFramePr>
        <xdr:cNvPr id="10" name="Chart 14"/>
        <xdr:cNvGraphicFramePr/>
      </xdr:nvGraphicFramePr>
      <xdr:xfrm>
        <a:off x="27108150" y="4200525"/>
        <a:ext cx="5867400" cy="3838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37</xdr:col>
      <xdr:colOff>0</xdr:colOff>
      <xdr:row>41</xdr:row>
      <xdr:rowOff>0</xdr:rowOff>
    </xdr:from>
    <xdr:to>
      <xdr:col>45</xdr:col>
      <xdr:colOff>381000</xdr:colOff>
      <xdr:row>60</xdr:row>
      <xdr:rowOff>38100</xdr:rowOff>
    </xdr:to>
    <xdr:graphicFrame>
      <xdr:nvGraphicFramePr>
        <xdr:cNvPr id="11" name="Chart 15"/>
        <xdr:cNvGraphicFramePr/>
      </xdr:nvGraphicFramePr>
      <xdr:xfrm>
        <a:off x="27108150" y="8201025"/>
        <a:ext cx="5867400" cy="3838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37</xdr:col>
      <xdr:colOff>0</xdr:colOff>
      <xdr:row>61</xdr:row>
      <xdr:rowOff>0</xdr:rowOff>
    </xdr:from>
    <xdr:to>
      <xdr:col>45</xdr:col>
      <xdr:colOff>381000</xdr:colOff>
      <xdr:row>80</xdr:row>
      <xdr:rowOff>38100</xdr:rowOff>
    </xdr:to>
    <xdr:graphicFrame>
      <xdr:nvGraphicFramePr>
        <xdr:cNvPr id="12" name="Chart 16"/>
        <xdr:cNvGraphicFramePr/>
      </xdr:nvGraphicFramePr>
      <xdr:xfrm>
        <a:off x="27108150" y="12201525"/>
        <a:ext cx="5867400" cy="38385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7"/>
  <sheetViews>
    <sheetView tabSelected="1" workbookViewId="0" topLeftCell="A1">
      <selection activeCell="A1" sqref="A1"/>
    </sheetView>
  </sheetViews>
  <sheetFormatPr defaultColWidth="9.00390625" defaultRowHeight="15.75"/>
  <cols>
    <col min="1" max="7" width="8.50390625" style="59" customWidth="1"/>
    <col min="8" max="8" width="3.25390625" style="0" customWidth="1"/>
    <col min="9" max="15" width="8.50390625" style="60" customWidth="1"/>
    <col min="16" max="16" width="3.25390625" style="0" customWidth="1"/>
    <col min="17" max="23" width="8.50390625" style="61" customWidth="1"/>
    <col min="24" max="24" width="3.75390625" style="0" customWidth="1"/>
    <col min="25" max="31" width="8.50390625" style="62" customWidth="1"/>
  </cols>
  <sheetData>
    <row r="1" spans="1:32" ht="15.75">
      <c r="A1" s="96" t="s">
        <v>208</v>
      </c>
      <c r="B1" s="96"/>
      <c r="C1" s="96"/>
      <c r="D1" s="96"/>
      <c r="E1" s="96"/>
      <c r="F1" s="96"/>
      <c r="G1" s="96"/>
      <c r="H1" s="26"/>
      <c r="I1" s="97" t="s">
        <v>209</v>
      </c>
      <c r="J1" s="97"/>
      <c r="K1" s="97"/>
      <c r="L1" s="97"/>
      <c r="M1" s="97"/>
      <c r="N1" s="97"/>
      <c r="O1" s="97"/>
      <c r="P1" s="26"/>
      <c r="Q1" s="98" t="s">
        <v>210</v>
      </c>
      <c r="R1" s="98"/>
      <c r="S1" s="98"/>
      <c r="T1" s="98"/>
      <c r="U1" s="98"/>
      <c r="V1" s="98"/>
      <c r="W1" s="98"/>
      <c r="X1" s="26"/>
      <c r="Y1" s="99" t="s">
        <v>211</v>
      </c>
      <c r="Z1" s="99"/>
      <c r="AA1" s="99"/>
      <c r="AB1" s="99"/>
      <c r="AC1" s="99"/>
      <c r="AD1" s="99"/>
      <c r="AE1" s="99"/>
      <c r="AF1" s="26"/>
    </row>
    <row r="2" spans="1:38" ht="15.75">
      <c r="A2" s="100" t="s">
        <v>220</v>
      </c>
      <c r="B2" s="100"/>
      <c r="C2" s="100"/>
      <c r="D2" s="100"/>
      <c r="E2" s="100"/>
      <c r="F2" s="100"/>
      <c r="G2" s="100"/>
      <c r="H2" s="26"/>
      <c r="I2" s="101" t="s">
        <v>220</v>
      </c>
      <c r="J2" s="101"/>
      <c r="K2" s="101"/>
      <c r="L2" s="101"/>
      <c r="M2" s="101"/>
      <c r="N2" s="101"/>
      <c r="O2" s="101"/>
      <c r="P2" s="26"/>
      <c r="Q2" s="102" t="s">
        <v>220</v>
      </c>
      <c r="R2" s="102"/>
      <c r="S2" s="102"/>
      <c r="T2" s="102"/>
      <c r="U2" s="102"/>
      <c r="V2" s="102"/>
      <c r="W2" s="102"/>
      <c r="X2" s="26"/>
      <c r="Y2" s="103" t="s">
        <v>220</v>
      </c>
      <c r="Z2" s="103"/>
      <c r="AA2" s="103"/>
      <c r="AB2" s="103"/>
      <c r="AC2" s="103"/>
      <c r="AD2" s="103"/>
      <c r="AE2" s="103"/>
      <c r="AF2" s="26"/>
      <c r="AH2" s="69" t="s">
        <v>228</v>
      </c>
      <c r="AI2" s="91"/>
      <c r="AJ2" s="91"/>
      <c r="AK2" s="91"/>
      <c r="AL2" s="91"/>
    </row>
    <row r="3" spans="1:38" ht="15.75">
      <c r="A3" s="100"/>
      <c r="B3" s="92">
        <v>1959</v>
      </c>
      <c r="C3" s="92" t="s">
        <v>7</v>
      </c>
      <c r="D3" s="92" t="s">
        <v>6</v>
      </c>
      <c r="E3" s="92">
        <v>1985</v>
      </c>
      <c r="F3" s="92" t="s">
        <v>225</v>
      </c>
      <c r="G3" s="92">
        <v>1997</v>
      </c>
      <c r="H3" s="26"/>
      <c r="I3" s="101"/>
      <c r="J3" s="93">
        <v>1959</v>
      </c>
      <c r="K3" s="93" t="s">
        <v>7</v>
      </c>
      <c r="L3" s="93" t="s">
        <v>6</v>
      </c>
      <c r="M3" s="93">
        <v>1985</v>
      </c>
      <c r="N3" s="93" t="s">
        <v>225</v>
      </c>
      <c r="O3" s="93">
        <v>1997</v>
      </c>
      <c r="P3" s="26"/>
      <c r="Q3" s="102"/>
      <c r="R3" s="94">
        <v>1959</v>
      </c>
      <c r="S3" s="94" t="s">
        <v>7</v>
      </c>
      <c r="T3" s="94" t="s">
        <v>6</v>
      </c>
      <c r="U3" s="94">
        <v>1985</v>
      </c>
      <c r="V3" s="94" t="s">
        <v>225</v>
      </c>
      <c r="W3" s="94">
        <v>1997</v>
      </c>
      <c r="X3" s="26"/>
      <c r="Y3" s="103"/>
      <c r="Z3" s="95">
        <v>1959</v>
      </c>
      <c r="AA3" s="95" t="s">
        <v>7</v>
      </c>
      <c r="AB3" s="95" t="s">
        <v>6</v>
      </c>
      <c r="AC3" s="95">
        <v>1985</v>
      </c>
      <c r="AD3" s="95" t="s">
        <v>225</v>
      </c>
      <c r="AE3" s="95">
        <v>1997</v>
      </c>
      <c r="AF3" s="26"/>
      <c r="AH3" s="115"/>
      <c r="AI3" s="116" t="s">
        <v>208</v>
      </c>
      <c r="AJ3" s="117" t="s">
        <v>209</v>
      </c>
      <c r="AK3" s="82" t="s">
        <v>210</v>
      </c>
      <c r="AL3" s="83" t="s">
        <v>211</v>
      </c>
    </row>
    <row r="4" spans="1:38" ht="15.75">
      <c r="A4" s="49" t="s">
        <v>212</v>
      </c>
      <c r="B4" s="47">
        <f>SUM('Key Largo'!E4:E33)</f>
        <v>0</v>
      </c>
      <c r="C4" s="47">
        <f>SUM('Key Largo'!H4:H33)</f>
        <v>-6</v>
      </c>
      <c r="D4" s="47">
        <f>SUM('Key Largo'!K4:K33)</f>
        <v>-3</v>
      </c>
      <c r="E4" s="47">
        <f>SUM('Key Largo'!N4:N33)</f>
        <v>-8</v>
      </c>
      <c r="F4" s="47">
        <f>SUM('Key Largo'!Q4:Q33)</f>
        <v>1</v>
      </c>
      <c r="G4" s="47">
        <f>SUM('Key Largo'!T4:T33)</f>
        <v>7</v>
      </c>
      <c r="H4" s="26"/>
      <c r="I4" s="52" t="s">
        <v>212</v>
      </c>
      <c r="J4" s="50">
        <f>SUM(Marathon!E4:E33)</f>
        <v>0</v>
      </c>
      <c r="K4" s="50">
        <f>SUM(Marathon!H4:H33)</f>
        <v>0</v>
      </c>
      <c r="L4" s="50">
        <f>SUM(Marathon!K4:K33)</f>
        <v>-4</v>
      </c>
      <c r="M4" s="50">
        <f>SUM(Marathon!N4:N33)</f>
        <v>8</v>
      </c>
      <c r="N4" s="50">
        <f>SUM(Marathon!Q4:Q33)</f>
        <v>2</v>
      </c>
      <c r="O4" s="50">
        <f>SUM(Marathon!T4:T33)</f>
        <v>-2</v>
      </c>
      <c r="P4" s="26"/>
      <c r="Q4" s="55" t="s">
        <v>212</v>
      </c>
      <c r="R4" s="53">
        <f>SUM('Big Pine'!E4:E33)</f>
        <v>0</v>
      </c>
      <c r="S4" s="53">
        <f>SUM('Big Pine'!H4:H33)</f>
        <v>0</v>
      </c>
      <c r="T4" s="53">
        <f>SUM('Big Pine'!K4:K33)</f>
        <v>-1</v>
      </c>
      <c r="U4" s="53">
        <f>SUM('Big Pine'!N4:N33)</f>
        <v>1</v>
      </c>
      <c r="V4" s="53">
        <f>SUM('Big Pine'!Q4:Q33)</f>
        <v>0</v>
      </c>
      <c r="W4" s="53">
        <f>SUM('Big Pine'!T4:T33)</f>
        <v>2</v>
      </c>
      <c r="X4" s="26"/>
      <c r="Y4" s="58" t="s">
        <v>212</v>
      </c>
      <c r="Z4" s="63">
        <f>SUM('Key West'!E4:E33)</f>
        <v>0</v>
      </c>
      <c r="AA4" s="63">
        <f>SUM('Key West'!H4:H33)</f>
        <v>0</v>
      </c>
      <c r="AB4" s="63">
        <f>SUM('Key West'!K4:K33)</f>
        <v>-4</v>
      </c>
      <c r="AC4" s="63">
        <f>SUM('Key West'!N4:N33)</f>
        <v>0</v>
      </c>
      <c r="AD4" s="63">
        <f>SUM('Key West'!Q4:Q33)</f>
        <v>0</v>
      </c>
      <c r="AE4" s="63">
        <f>SUM('Key West'!T4:T33)</f>
        <v>-2</v>
      </c>
      <c r="AF4" s="26"/>
      <c r="AH4" s="118">
        <v>1959</v>
      </c>
      <c r="AI4" s="47">
        <f>B12</f>
        <v>0</v>
      </c>
      <c r="AJ4" s="50">
        <f>J12</f>
        <v>0</v>
      </c>
      <c r="AK4" s="53">
        <f>R12</f>
        <v>0</v>
      </c>
      <c r="AL4" s="56">
        <f>Z12</f>
        <v>0</v>
      </c>
    </row>
    <row r="5" spans="1:38" ht="15.75">
      <c r="A5" s="49" t="s">
        <v>213</v>
      </c>
      <c r="B5" s="47">
        <f>SUM('Key Largo'!E40:E69)</f>
        <v>0</v>
      </c>
      <c r="C5" s="47">
        <f>SUM('Key Largo'!H40:H69)</f>
        <v>4</v>
      </c>
      <c r="D5" s="47">
        <f>SUM('Key Largo'!K40:K69)</f>
        <v>3</v>
      </c>
      <c r="E5" s="47">
        <f>SUM('Key Largo'!N40:N69)</f>
        <v>9</v>
      </c>
      <c r="F5" s="47">
        <f>SUM('Key Largo'!Q40:Q69)</f>
        <v>0</v>
      </c>
      <c r="G5" s="47">
        <f>SUM('Key Largo'!T40:T69)</f>
        <v>1</v>
      </c>
      <c r="H5" s="26"/>
      <c r="I5" s="52" t="s">
        <v>213</v>
      </c>
      <c r="J5" s="50">
        <f>SUM(Marathon!E40:E69)</f>
        <v>0</v>
      </c>
      <c r="K5" s="50">
        <f>SUM(Marathon!H40:H69)</f>
        <v>-1</v>
      </c>
      <c r="L5" s="50">
        <f>SUM(Marathon!K40:K69)</f>
        <v>2</v>
      </c>
      <c r="M5" s="50">
        <f>SUM(Marathon!N40:N69)</f>
        <v>4</v>
      </c>
      <c r="N5" s="50">
        <f>SUM(Marathon!Q40:Q69)</f>
        <v>0</v>
      </c>
      <c r="O5" s="50">
        <f>SUM(Marathon!T40:T69)</f>
        <v>6</v>
      </c>
      <c r="P5" s="26"/>
      <c r="Q5" s="55" t="s">
        <v>213</v>
      </c>
      <c r="R5" s="53">
        <f>SUM('Big Pine'!E40:E69)</f>
        <v>0</v>
      </c>
      <c r="S5" s="53">
        <f>SUM('Big Pine'!H40:H69)</f>
        <v>1</v>
      </c>
      <c r="T5" s="53">
        <f>SUM('Big Pine'!K40:K69)</f>
        <v>-3</v>
      </c>
      <c r="U5" s="53">
        <f>SUM('Big Pine'!N40:N69)</f>
        <v>0</v>
      </c>
      <c r="V5" s="53">
        <f>SUM('Big Pine'!Q40:Q69)</f>
        <v>0</v>
      </c>
      <c r="W5" s="53">
        <f>SUM('Big Pine'!T40:T69)</f>
        <v>0</v>
      </c>
      <c r="X5" s="26"/>
      <c r="Y5" s="58" t="s">
        <v>213</v>
      </c>
      <c r="Z5" s="63">
        <f>SUM('Key West'!E40:E69)</f>
        <v>0</v>
      </c>
      <c r="AA5" s="63">
        <f>SUM('Key West'!H40:H69)</f>
        <v>0</v>
      </c>
      <c r="AB5" s="63">
        <f>SUM('Key West'!K40:K69)</f>
        <v>-4</v>
      </c>
      <c r="AC5" s="63">
        <f>SUM('Key West'!N40:N69)</f>
        <v>2</v>
      </c>
      <c r="AD5" s="63">
        <f>SUM('Key West'!Q40:Q69)</f>
        <v>0</v>
      </c>
      <c r="AE5" s="63">
        <f>SUM('Key West'!T40:T69)</f>
        <v>-3</v>
      </c>
      <c r="AF5" s="26"/>
      <c r="AH5" s="118" t="s">
        <v>7</v>
      </c>
      <c r="AI5" s="47">
        <f>C12</f>
        <v>-4.125</v>
      </c>
      <c r="AJ5" s="50">
        <f>K12</f>
        <v>-0.5</v>
      </c>
      <c r="AK5" s="53">
        <f>S12</f>
        <v>0.125</v>
      </c>
      <c r="AL5" s="56">
        <f>AA12</f>
        <v>0.375</v>
      </c>
    </row>
    <row r="6" spans="1:38" ht="15.75">
      <c r="A6" s="49" t="s">
        <v>214</v>
      </c>
      <c r="B6" s="47">
        <f>SUM('Key Largo'!E76:E105)</f>
        <v>0</v>
      </c>
      <c r="C6" s="47">
        <f>SUM('Key Largo'!H76:H105)</f>
        <v>3</v>
      </c>
      <c r="D6" s="47">
        <f>SUM('Key Largo'!K76:K105)</f>
        <v>0</v>
      </c>
      <c r="E6" s="47">
        <f>SUM('Key Largo'!N76:N105)</f>
        <v>5</v>
      </c>
      <c r="F6" s="47">
        <f>SUM('Key Largo'!Q76:Q105)</f>
        <v>12</v>
      </c>
      <c r="G6" s="47">
        <f>SUM('Key Largo'!T76:T105)</f>
        <v>4</v>
      </c>
      <c r="H6" s="26"/>
      <c r="I6" s="52" t="s">
        <v>214</v>
      </c>
      <c r="J6" s="50">
        <f>SUM(Marathon!E76:E105)</f>
        <v>0</v>
      </c>
      <c r="K6" s="50">
        <f>SUM(Marathon!H76:H105)</f>
        <v>0</v>
      </c>
      <c r="L6" s="50">
        <f>SUM(Marathon!K76:K105)</f>
        <v>-1</v>
      </c>
      <c r="M6" s="50">
        <f>SUM(Marathon!N76:N105)</f>
        <v>-2</v>
      </c>
      <c r="N6" s="50">
        <f>SUM(Marathon!Q76:Q105)</f>
        <v>1</v>
      </c>
      <c r="O6" s="50">
        <f>SUM(Marathon!T76:T105)</f>
        <v>2</v>
      </c>
      <c r="P6" s="26"/>
      <c r="Q6" s="55" t="s">
        <v>214</v>
      </c>
      <c r="R6" s="53">
        <f>SUM('Big Pine'!E76:E105)</f>
        <v>0</v>
      </c>
      <c r="S6" s="53">
        <f>SUM('Big Pine'!H76:H105)</f>
        <v>0</v>
      </c>
      <c r="T6" s="53">
        <f>SUM('Big Pine'!K76:K105)</f>
        <v>-2</v>
      </c>
      <c r="U6" s="53">
        <f>SUM('Big Pine'!N76:N105)</f>
        <v>-2</v>
      </c>
      <c r="V6" s="53">
        <f>SUM('Big Pine'!Q76:Q105)</f>
        <v>-2</v>
      </c>
      <c r="W6" s="53">
        <f>SUM('Big Pine'!T76:T105)</f>
        <v>0</v>
      </c>
      <c r="X6" s="26"/>
      <c r="Y6" s="58" t="s">
        <v>214</v>
      </c>
      <c r="Z6" s="63">
        <f>SUM('Key West'!E76:E105)</f>
        <v>0</v>
      </c>
      <c r="AA6" s="63">
        <f>SUM('Key West'!H76:H105)</f>
        <v>1</v>
      </c>
      <c r="AB6" s="63">
        <f>SUM('Key West'!K76:K105)</f>
        <v>-5</v>
      </c>
      <c r="AC6" s="63">
        <f>SUM('Key West'!N76:N105)</f>
        <v>-3</v>
      </c>
      <c r="AD6" s="63">
        <f>SUM('Key West'!Q76:Q105)</f>
        <v>-2</v>
      </c>
      <c r="AE6" s="63">
        <f>SUM('Key West'!T76:T105)</f>
        <v>1</v>
      </c>
      <c r="AF6" s="26"/>
      <c r="AH6" s="118" t="s">
        <v>6</v>
      </c>
      <c r="AI6" s="47">
        <f>D12</f>
        <v>3.125</v>
      </c>
      <c r="AJ6" s="50">
        <f>L12</f>
        <v>1.75</v>
      </c>
      <c r="AK6" s="53">
        <f>T12</f>
        <v>-0.625</v>
      </c>
      <c r="AL6" s="56">
        <f>AB12</f>
        <v>-2.125</v>
      </c>
    </row>
    <row r="7" spans="1:38" ht="15.75">
      <c r="A7" s="49" t="s">
        <v>215</v>
      </c>
      <c r="B7" s="47">
        <f>SUM('Key Largo'!E112:E141)</f>
        <v>0</v>
      </c>
      <c r="C7" s="47">
        <f>SUM('Key Largo'!H112:H141)</f>
        <v>-7</v>
      </c>
      <c r="D7" s="47">
        <f>SUM('Key Largo'!K112:K141)</f>
        <v>1</v>
      </c>
      <c r="E7" s="47">
        <f>SUM('Key Largo'!N112:N141)</f>
        <v>0</v>
      </c>
      <c r="F7" s="47">
        <f>SUM('Key Largo'!Q112:Q141)</f>
        <v>-1</v>
      </c>
      <c r="G7" s="47">
        <f>SUM('Key Largo'!T112:T141)</f>
        <v>3</v>
      </c>
      <c r="H7" s="26"/>
      <c r="I7" s="52" t="s">
        <v>215</v>
      </c>
      <c r="J7" s="50">
        <f>SUM(Marathon!E112:E141)</f>
        <v>0</v>
      </c>
      <c r="K7" s="50">
        <f>SUM(Marathon!H112:H141)</f>
        <v>0</v>
      </c>
      <c r="L7" s="50">
        <f>SUM(Marathon!K112:K141)</f>
        <v>1</v>
      </c>
      <c r="M7" s="50">
        <f>SUM(Marathon!N112:N141)</f>
        <v>3</v>
      </c>
      <c r="N7" s="50">
        <f>SUM(Marathon!Q112:Q141)</f>
        <v>5</v>
      </c>
      <c r="O7" s="50">
        <f>SUM(Marathon!T112:T141)</f>
        <v>4</v>
      </c>
      <c r="P7" s="26"/>
      <c r="Q7" s="55" t="s">
        <v>215</v>
      </c>
      <c r="R7" s="53">
        <f>SUM('Big Pine'!E112:E141)</f>
        <v>0</v>
      </c>
      <c r="S7" s="53">
        <f>SUM('Big Pine'!H112:H141)</f>
        <v>0</v>
      </c>
      <c r="T7" s="53">
        <f>SUM('Big Pine'!K112:K141)</f>
        <v>0</v>
      </c>
      <c r="U7" s="53">
        <f>SUM('Big Pine'!N112:N141)</f>
        <v>0</v>
      </c>
      <c r="V7" s="53">
        <f>SUM('Big Pine'!Q112:Q141)</f>
        <v>0</v>
      </c>
      <c r="W7" s="53">
        <f>SUM('Big Pine'!T112:T141)</f>
        <v>0</v>
      </c>
      <c r="X7" s="26"/>
      <c r="Y7" s="58" t="s">
        <v>215</v>
      </c>
      <c r="Z7" s="63">
        <f>SUM('Key West'!E112:E141)</f>
        <v>0</v>
      </c>
      <c r="AA7" s="63">
        <f>SUM('Key West'!H112:H141)</f>
        <v>0</v>
      </c>
      <c r="AB7" s="63">
        <f>SUM('Key West'!K112:K141)</f>
        <v>-1</v>
      </c>
      <c r="AC7" s="63">
        <f>SUM('Key West'!N112:N141)</f>
        <v>1</v>
      </c>
      <c r="AD7" s="63">
        <f>SUM('Key West'!Q112:Q141)</f>
        <v>1</v>
      </c>
      <c r="AE7" s="63">
        <f>SUM('Key West'!T112:T141)</f>
        <v>1</v>
      </c>
      <c r="AF7" s="26"/>
      <c r="AH7" s="118">
        <v>1985</v>
      </c>
      <c r="AI7" s="47">
        <f>E12</f>
        <v>0.625</v>
      </c>
      <c r="AJ7" s="50">
        <f>M12</f>
        <v>3.125</v>
      </c>
      <c r="AK7" s="53">
        <f>U12</f>
        <v>0.125</v>
      </c>
      <c r="AL7" s="56">
        <f>AC12</f>
        <v>-0.875</v>
      </c>
    </row>
    <row r="8" spans="1:38" ht="15.75">
      <c r="A8" s="49" t="s">
        <v>216</v>
      </c>
      <c r="B8" s="47">
        <f>SUM('Key Largo'!E148:E177)</f>
        <v>0</v>
      </c>
      <c r="C8" s="47">
        <f>SUM('Key Largo'!H148:H177)</f>
        <v>0</v>
      </c>
      <c r="D8" s="47">
        <f>SUM('Key Largo'!K148:K177)</f>
        <v>1</v>
      </c>
      <c r="E8" s="47">
        <f>SUM('Key Largo'!N148:N177)</f>
        <v>-1</v>
      </c>
      <c r="F8" s="47">
        <f>SUM('Key Largo'!Q148:Q177)</f>
        <v>2</v>
      </c>
      <c r="G8" s="47">
        <f>SUM('Key Largo'!T148:T177)</f>
        <v>1</v>
      </c>
      <c r="H8" s="26"/>
      <c r="I8" s="52" t="s">
        <v>216</v>
      </c>
      <c r="J8" s="50">
        <f>SUM(Marathon!E148:E177)</f>
        <v>0</v>
      </c>
      <c r="K8" s="50">
        <f>SUM(Marathon!H148:H177)</f>
        <v>2</v>
      </c>
      <c r="L8" s="50">
        <f>SUM(Marathon!K148:K177)</f>
        <v>3</v>
      </c>
      <c r="M8" s="50">
        <f>SUM(Marathon!N148:N177)</f>
        <v>3</v>
      </c>
      <c r="N8" s="50">
        <f>SUM(Marathon!Q148:Q177)</f>
        <v>2</v>
      </c>
      <c r="O8" s="50">
        <f>SUM(Marathon!T148:T177)</f>
        <v>1</v>
      </c>
      <c r="P8" s="26"/>
      <c r="Q8" s="55" t="s">
        <v>216</v>
      </c>
      <c r="R8" s="53">
        <f>SUM('Big Pine'!E148:E177)</f>
        <v>0</v>
      </c>
      <c r="S8" s="53">
        <f>SUM('Big Pine'!H148:H177)</f>
        <v>0</v>
      </c>
      <c r="T8" s="53">
        <f>SUM('Big Pine'!K148:K177)</f>
        <v>1</v>
      </c>
      <c r="U8" s="53">
        <f>SUM('Big Pine'!N148:N177)</f>
        <v>0</v>
      </c>
      <c r="V8" s="53">
        <f>SUM('Big Pine'!Q148:Q177)</f>
        <v>-1</v>
      </c>
      <c r="W8" s="53">
        <f>SUM('Big Pine'!T148:T177)</f>
        <v>-1</v>
      </c>
      <c r="X8" s="26"/>
      <c r="Y8" s="58" t="s">
        <v>216</v>
      </c>
      <c r="Z8" s="63">
        <f>SUM('Key West'!E148:E177)</f>
        <v>0</v>
      </c>
      <c r="AA8" s="63">
        <f>SUM('Key West'!H148:H177)</f>
        <v>3</v>
      </c>
      <c r="AB8" s="63">
        <f>SUM('Key West'!K148:K177)</f>
        <v>-3</v>
      </c>
      <c r="AC8" s="63">
        <f>SUM('Key West'!N148:N177)</f>
        <v>-1</v>
      </c>
      <c r="AD8" s="63">
        <f>SUM('Key West'!Q148:Q177)</f>
        <v>-6</v>
      </c>
      <c r="AE8" s="63">
        <f>SUM('Key West'!T148:T177)</f>
        <v>-2</v>
      </c>
      <c r="AF8" s="26"/>
      <c r="AH8" s="118" t="s">
        <v>225</v>
      </c>
      <c r="AI8" s="47">
        <f>F12</f>
        <v>3.625</v>
      </c>
      <c r="AJ8" s="50">
        <f>N12</f>
        <v>1</v>
      </c>
      <c r="AK8" s="53">
        <f>V12</f>
        <v>0</v>
      </c>
      <c r="AL8" s="56">
        <f>AD12</f>
        <v>-0.75</v>
      </c>
    </row>
    <row r="9" spans="1:38" ht="15.75">
      <c r="A9" s="49" t="s">
        <v>217</v>
      </c>
      <c r="B9" s="47">
        <f>SUM('Key Largo'!E184:E213)</f>
        <v>0</v>
      </c>
      <c r="C9" s="47">
        <f>SUM('Key Largo'!H184:H213)</f>
        <v>-3</v>
      </c>
      <c r="D9" s="47">
        <f>SUM('Key Largo'!K184:K213)</f>
        <v>14</v>
      </c>
      <c r="E9" s="47">
        <f>SUM('Key Largo'!N184:N213)</f>
        <v>1</v>
      </c>
      <c r="F9" s="47">
        <f>SUM('Key Largo'!Q184:Q213)</f>
        <v>6</v>
      </c>
      <c r="G9" s="47">
        <f>SUM('Key Largo'!T184:T213)</f>
        <v>1</v>
      </c>
      <c r="H9" s="26"/>
      <c r="I9" s="52" t="s">
        <v>217</v>
      </c>
      <c r="J9" s="50">
        <f>SUM(Marathon!E184:E213)</f>
        <v>0</v>
      </c>
      <c r="K9" s="50">
        <f>SUM(Marathon!H184:H213)</f>
        <v>2</v>
      </c>
      <c r="L9" s="50">
        <f>SUM(Marathon!K184:K213)</f>
        <v>10</v>
      </c>
      <c r="M9" s="50">
        <f>SUM(Marathon!N184:N213)</f>
        <v>1</v>
      </c>
      <c r="N9" s="50">
        <f>SUM(Marathon!Q184:Q213)</f>
        <v>-5</v>
      </c>
      <c r="O9" s="50">
        <f>SUM(Marathon!T184:T213)</f>
        <v>3</v>
      </c>
      <c r="P9" s="26"/>
      <c r="Q9" s="55" t="s">
        <v>217</v>
      </c>
      <c r="R9" s="53">
        <f>SUM('Big Pine'!E184:E213)</f>
        <v>0</v>
      </c>
      <c r="S9" s="53">
        <f>SUM('Big Pine'!H184:H213)</f>
        <v>0</v>
      </c>
      <c r="T9" s="53">
        <f>SUM('Big Pine'!K184:K213)</f>
        <v>0</v>
      </c>
      <c r="U9" s="53">
        <f>SUM('Big Pine'!N184:N213)</f>
        <v>-1</v>
      </c>
      <c r="V9" s="53">
        <f>SUM('Big Pine'!Q184:Q213)</f>
        <v>0</v>
      </c>
      <c r="W9" s="53">
        <f>SUM('Big Pine'!T184:T213)</f>
        <v>0</v>
      </c>
      <c r="X9" s="26"/>
      <c r="Y9" s="58" t="s">
        <v>217</v>
      </c>
      <c r="Z9" s="63">
        <f>SUM('Key West'!E184:E213)</f>
        <v>0</v>
      </c>
      <c r="AA9" s="63">
        <f>SUM('Key West'!H184:H213)</f>
        <v>1</v>
      </c>
      <c r="AB9" s="63">
        <f>SUM('Key West'!K184:K213)</f>
        <v>0</v>
      </c>
      <c r="AC9" s="63">
        <f>SUM('Key West'!N184:N213)</f>
        <v>-5</v>
      </c>
      <c r="AD9" s="63">
        <f>SUM('Key West'!Q184:Q213)</f>
        <v>0</v>
      </c>
      <c r="AE9" s="63">
        <f>SUM('Key West'!T184:T213)</f>
        <v>-1</v>
      </c>
      <c r="AF9" s="26"/>
      <c r="AH9" s="119">
        <v>1997</v>
      </c>
      <c r="AI9" s="48">
        <f>G12</f>
        <v>1.125</v>
      </c>
      <c r="AJ9" s="51">
        <f>O12</f>
        <v>1.125</v>
      </c>
      <c r="AK9" s="54">
        <f>W12</f>
        <v>-0.375</v>
      </c>
      <c r="AL9" s="57">
        <f>AE12</f>
        <v>-1</v>
      </c>
    </row>
    <row r="10" spans="1:38" ht="15.75">
      <c r="A10" s="49" t="s">
        <v>218</v>
      </c>
      <c r="B10" s="47">
        <f>SUM('Key Largo'!E220:E249)</f>
        <v>0</v>
      </c>
      <c r="C10" s="47">
        <f>SUM('Key Largo'!H220:H249)</f>
        <v>-3</v>
      </c>
      <c r="D10" s="47">
        <f>SUM('Key Largo'!K220:K249)</f>
        <v>2</v>
      </c>
      <c r="E10" s="47">
        <f>SUM('Key Largo'!N220:N249)</f>
        <v>-2</v>
      </c>
      <c r="F10" s="47">
        <f>SUM('Key Largo'!Q220:Q249)</f>
        <v>0</v>
      </c>
      <c r="G10" s="47">
        <f>SUM('Key Largo'!T220:T249)</f>
        <v>-5</v>
      </c>
      <c r="H10" s="26"/>
      <c r="I10" s="52" t="s">
        <v>218</v>
      </c>
      <c r="J10" s="50">
        <f>SUM(Marathon!E220:E249)</f>
        <v>0</v>
      </c>
      <c r="K10" s="50">
        <f>SUM(Marathon!H220:H249)</f>
        <v>-3</v>
      </c>
      <c r="L10" s="50">
        <f>SUM(Marathon!K220:K249)</f>
        <v>2</v>
      </c>
      <c r="M10" s="50">
        <f>SUM(Marathon!N220:N249)</f>
        <v>4</v>
      </c>
      <c r="N10" s="50">
        <f>SUM(Marathon!Q220:Q249)</f>
        <v>3</v>
      </c>
      <c r="O10" s="50">
        <f>SUM(Marathon!T220:T249)</f>
        <v>-4</v>
      </c>
      <c r="P10" s="26"/>
      <c r="Q10" s="55" t="s">
        <v>218</v>
      </c>
      <c r="R10" s="53">
        <f>SUM('Big Pine'!E220:E249)</f>
        <v>0</v>
      </c>
      <c r="S10" s="53">
        <f>SUM('Big Pine'!H220:H249)</f>
        <v>0</v>
      </c>
      <c r="T10" s="53">
        <f>SUM('Big Pine'!K220:K249)</f>
        <v>0</v>
      </c>
      <c r="U10" s="53">
        <f>SUM('Big Pine'!N220:N249)</f>
        <v>3</v>
      </c>
      <c r="V10" s="53">
        <f>SUM('Big Pine'!Q220:Q249)</f>
        <v>2</v>
      </c>
      <c r="W10" s="53">
        <f>SUM('Big Pine'!T220:T249)</f>
        <v>-3</v>
      </c>
      <c r="X10" s="26"/>
      <c r="Y10" s="58" t="s">
        <v>218</v>
      </c>
      <c r="Z10" s="63">
        <f>SUM('Key West'!E220:E249)</f>
        <v>0</v>
      </c>
      <c r="AA10" s="63">
        <f>SUM('Key West'!H220:H249)</f>
        <v>0</v>
      </c>
      <c r="AB10" s="63">
        <f>SUM('Key West'!K220:K249)</f>
        <v>0</v>
      </c>
      <c r="AC10" s="63">
        <f>SUM('Key West'!N220:N249)</f>
        <v>1</v>
      </c>
      <c r="AD10" s="63">
        <f>SUM('Key West'!Q220:Q249)</f>
        <v>0</v>
      </c>
      <c r="AE10" s="63">
        <f>SUM('Key West'!T220:T249)</f>
        <v>0</v>
      </c>
      <c r="AF10" s="26"/>
      <c r="AH10" s="59"/>
      <c r="AI10" s="59"/>
      <c r="AJ10" s="59"/>
      <c r="AK10" s="59"/>
      <c r="AL10" s="59"/>
    </row>
    <row r="11" spans="1:38" ht="15.75">
      <c r="A11" s="49" t="s">
        <v>219</v>
      </c>
      <c r="B11" s="47">
        <f>SUM('Key Largo'!E256:E285)</f>
        <v>0</v>
      </c>
      <c r="C11" s="47">
        <f>SUM('Key Largo'!H256:H285)</f>
        <v>-21</v>
      </c>
      <c r="D11" s="47">
        <f>SUM('Key Largo'!K256:K285)</f>
        <v>7</v>
      </c>
      <c r="E11" s="47">
        <f>SUM('Key Largo'!N256:N285)</f>
        <v>1</v>
      </c>
      <c r="F11" s="47">
        <f>SUM('Key Largo'!Q256:Q285)</f>
        <v>9</v>
      </c>
      <c r="G11" s="47">
        <f>SUM('Key Largo'!T256:T285)</f>
        <v>-3</v>
      </c>
      <c r="H11" s="26"/>
      <c r="I11" s="52" t="s">
        <v>219</v>
      </c>
      <c r="J11" s="50">
        <f>SUM(Marathon!E256:E285)</f>
        <v>0</v>
      </c>
      <c r="K11" s="50">
        <f>SUM(Marathon!H256:H285)</f>
        <v>-4</v>
      </c>
      <c r="L11" s="50">
        <f>SUM(Marathon!K256:K285)</f>
        <v>1</v>
      </c>
      <c r="M11" s="50">
        <f>SUM(Marathon!N256:N285)</f>
        <v>4</v>
      </c>
      <c r="N11" s="50">
        <f>SUM(Marathon!Q256:Q285)</f>
        <v>0</v>
      </c>
      <c r="O11" s="50">
        <f>SUM(Marathon!T256:T285)</f>
        <v>-1</v>
      </c>
      <c r="P11" s="26"/>
      <c r="Q11" s="55" t="s">
        <v>219</v>
      </c>
      <c r="R11" s="53">
        <f>SUM('Big Pine'!E256:E285)</f>
        <v>0</v>
      </c>
      <c r="S11" s="53">
        <f>SUM('Big Pine'!H256:H285)</f>
        <v>0</v>
      </c>
      <c r="T11" s="53">
        <f>SUM('Big Pine'!K256:K285)</f>
        <v>0</v>
      </c>
      <c r="U11" s="53">
        <f>SUM('Big Pine'!N256:N285)</f>
        <v>0</v>
      </c>
      <c r="V11" s="53">
        <f>SUM('Big Pine'!Q256:Q285)</f>
        <v>1</v>
      </c>
      <c r="W11" s="53">
        <f>SUM('Big Pine'!T256:T285)</f>
        <v>-1</v>
      </c>
      <c r="X11" s="26"/>
      <c r="Y11" s="58" t="s">
        <v>219</v>
      </c>
      <c r="Z11" s="63">
        <f>SUM('Key West'!E256:E285)</f>
        <v>0</v>
      </c>
      <c r="AA11" s="63">
        <f>SUM('Key West'!H256:H285)</f>
        <v>-2</v>
      </c>
      <c r="AB11" s="63">
        <f>SUM('Key West'!K256:K285)</f>
        <v>0</v>
      </c>
      <c r="AC11" s="63">
        <f>SUM('Key West'!N256:N285)</f>
        <v>-2</v>
      </c>
      <c r="AD11" s="63">
        <f>SUM('Key West'!Q256:Q285)</f>
        <v>1</v>
      </c>
      <c r="AE11" s="63">
        <f>SUM('Key West'!T256:T285)</f>
        <v>-2</v>
      </c>
      <c r="AF11" s="26"/>
      <c r="AH11" s="69" t="s">
        <v>229</v>
      </c>
      <c r="AI11" s="70"/>
      <c r="AJ11" s="71"/>
      <c r="AK11" s="72"/>
      <c r="AL11" s="73"/>
    </row>
    <row r="12" spans="1:38" ht="15.75">
      <c r="A12" s="104" t="s">
        <v>223</v>
      </c>
      <c r="B12" s="105">
        <f aca="true" t="shared" si="0" ref="B12:G12">AVERAGE(B4:B11)</f>
        <v>0</v>
      </c>
      <c r="C12" s="105">
        <f t="shared" si="0"/>
        <v>-4.125</v>
      </c>
      <c r="D12" s="105">
        <f t="shared" si="0"/>
        <v>3.125</v>
      </c>
      <c r="E12" s="105">
        <f t="shared" si="0"/>
        <v>0.625</v>
      </c>
      <c r="F12" s="105">
        <f t="shared" si="0"/>
        <v>3.625</v>
      </c>
      <c r="G12" s="105">
        <f t="shared" si="0"/>
        <v>1.125</v>
      </c>
      <c r="H12" s="106"/>
      <c r="I12" s="107" t="s">
        <v>223</v>
      </c>
      <c r="J12" s="108">
        <f aca="true" t="shared" si="1" ref="J12:O12">AVERAGE(J4:J11)</f>
        <v>0</v>
      </c>
      <c r="K12" s="108">
        <f t="shared" si="1"/>
        <v>-0.5</v>
      </c>
      <c r="L12" s="108">
        <f t="shared" si="1"/>
        <v>1.75</v>
      </c>
      <c r="M12" s="108">
        <f t="shared" si="1"/>
        <v>3.125</v>
      </c>
      <c r="N12" s="108">
        <f t="shared" si="1"/>
        <v>1</v>
      </c>
      <c r="O12" s="108">
        <f t="shared" si="1"/>
        <v>1.125</v>
      </c>
      <c r="P12" s="106"/>
      <c r="Q12" s="109" t="s">
        <v>223</v>
      </c>
      <c r="R12" s="110">
        <f aca="true" t="shared" si="2" ref="R12:W12">AVERAGE(R4:R11)</f>
        <v>0</v>
      </c>
      <c r="S12" s="110">
        <f t="shared" si="2"/>
        <v>0.125</v>
      </c>
      <c r="T12" s="110">
        <f t="shared" si="2"/>
        <v>-0.625</v>
      </c>
      <c r="U12" s="110">
        <f t="shared" si="2"/>
        <v>0.125</v>
      </c>
      <c r="V12" s="110">
        <f t="shared" si="2"/>
        <v>0</v>
      </c>
      <c r="W12" s="110">
        <f t="shared" si="2"/>
        <v>-0.375</v>
      </c>
      <c r="X12" s="106"/>
      <c r="Y12" s="111" t="s">
        <v>223</v>
      </c>
      <c r="Z12" s="112">
        <f aca="true" t="shared" si="3" ref="Z12:AE12">AVERAGE(Z4:Z11)</f>
        <v>0</v>
      </c>
      <c r="AA12" s="112">
        <f t="shared" si="3"/>
        <v>0.375</v>
      </c>
      <c r="AB12" s="112">
        <f t="shared" si="3"/>
        <v>-2.125</v>
      </c>
      <c r="AC12" s="112">
        <f t="shared" si="3"/>
        <v>-0.875</v>
      </c>
      <c r="AD12" s="112">
        <f t="shared" si="3"/>
        <v>-0.75</v>
      </c>
      <c r="AE12" s="112">
        <f t="shared" si="3"/>
        <v>-1</v>
      </c>
      <c r="AF12" s="26"/>
      <c r="AH12" s="115"/>
      <c r="AI12" s="116" t="s">
        <v>208</v>
      </c>
      <c r="AJ12" s="117" t="s">
        <v>209</v>
      </c>
      <c r="AK12" s="82" t="s">
        <v>210</v>
      </c>
      <c r="AL12" s="83" t="s">
        <v>211</v>
      </c>
    </row>
    <row r="13" spans="1:38" ht="15.75">
      <c r="A13" s="104" t="s">
        <v>207</v>
      </c>
      <c r="B13" s="105">
        <f aca="true" t="shared" si="4" ref="B13:G13">STDEV(B4:B12)</f>
        <v>0</v>
      </c>
      <c r="C13" s="105">
        <f t="shared" si="4"/>
        <v>7.355907489902249</v>
      </c>
      <c r="D13" s="105">
        <f t="shared" si="4"/>
        <v>4.88460592064498</v>
      </c>
      <c r="E13" s="105">
        <f t="shared" si="4"/>
        <v>4.662014049742879</v>
      </c>
      <c r="F13" s="105">
        <f t="shared" si="4"/>
        <v>4.498263553861645</v>
      </c>
      <c r="G13" s="105">
        <f t="shared" si="4"/>
        <v>3.550968177835448</v>
      </c>
      <c r="H13" s="106"/>
      <c r="I13" s="107" t="s">
        <v>207</v>
      </c>
      <c r="J13" s="108">
        <f aca="true" t="shared" si="5" ref="J13:O13">STDEV(J4:J12)</f>
        <v>0</v>
      </c>
      <c r="K13" s="108">
        <f t="shared" si="5"/>
        <v>2</v>
      </c>
      <c r="L13" s="108">
        <f t="shared" si="5"/>
        <v>3.7332961307670196</v>
      </c>
      <c r="M13" s="108">
        <f t="shared" si="5"/>
        <v>2.666341125962693</v>
      </c>
      <c r="N13" s="108">
        <f t="shared" si="5"/>
        <v>2.7386127875258306</v>
      </c>
      <c r="O13" s="108">
        <f t="shared" si="5"/>
        <v>3.0998991919093113</v>
      </c>
      <c r="P13" s="106"/>
      <c r="Q13" s="109" t="s">
        <v>207</v>
      </c>
      <c r="R13" s="110">
        <f aca="true" t="shared" si="6" ref="R13:W13">STDEV(R4:R12)</f>
        <v>0</v>
      </c>
      <c r="S13" s="110">
        <f t="shared" si="6"/>
        <v>0.33071891388307384</v>
      </c>
      <c r="T13" s="110">
        <f t="shared" si="6"/>
        <v>1.2183492931011204</v>
      </c>
      <c r="U13" s="110">
        <f t="shared" si="6"/>
        <v>1.3635890143294642</v>
      </c>
      <c r="V13" s="110">
        <f t="shared" si="6"/>
        <v>1.118033988749895</v>
      </c>
      <c r="W13" s="110">
        <f t="shared" si="6"/>
        <v>1.3169567191065923</v>
      </c>
      <c r="X13" s="106"/>
      <c r="Y13" s="111" t="s">
        <v>207</v>
      </c>
      <c r="Z13" s="112">
        <f aca="true" t="shared" si="7" ref="Z13:AE13">STDEV(Z4:Z12)</f>
        <v>0</v>
      </c>
      <c r="AA13" s="112">
        <f t="shared" si="7"/>
        <v>1.3169567191065923</v>
      </c>
      <c r="AB13" s="112">
        <f t="shared" si="7"/>
        <v>1.964529205687714</v>
      </c>
      <c r="AC13" s="112">
        <f t="shared" si="7"/>
        <v>2.2043990110685496</v>
      </c>
      <c r="AD13" s="112">
        <f t="shared" si="7"/>
        <v>2.165063509461097</v>
      </c>
      <c r="AE13" s="112">
        <f t="shared" si="7"/>
        <v>1.4142135623730951</v>
      </c>
      <c r="AF13" s="26"/>
      <c r="AH13" s="118">
        <v>1959</v>
      </c>
      <c r="AI13" s="47">
        <f>B26</f>
        <v>0</v>
      </c>
      <c r="AJ13" s="50">
        <f>J26</f>
        <v>0</v>
      </c>
      <c r="AK13" s="53">
        <f>R26</f>
        <v>0</v>
      </c>
      <c r="AL13" s="56">
        <f>Z26</f>
        <v>0</v>
      </c>
    </row>
    <row r="14" spans="1:38" ht="15.75">
      <c r="A14" s="49"/>
      <c r="B14" s="47"/>
      <c r="C14" s="47"/>
      <c r="D14" s="47"/>
      <c r="E14" s="47"/>
      <c r="F14" s="47"/>
      <c r="G14" s="47"/>
      <c r="H14" s="26"/>
      <c r="I14" s="52"/>
      <c r="J14" s="50"/>
      <c r="K14" s="50"/>
      <c r="L14" s="50"/>
      <c r="M14" s="50"/>
      <c r="N14" s="50"/>
      <c r="O14" s="50"/>
      <c r="P14" s="26"/>
      <c r="Q14" s="55"/>
      <c r="R14" s="53"/>
      <c r="S14" s="53"/>
      <c r="T14" s="53"/>
      <c r="U14" s="53"/>
      <c r="V14" s="53"/>
      <c r="W14" s="53"/>
      <c r="X14" s="26"/>
      <c r="Y14" s="58"/>
      <c r="Z14" s="63"/>
      <c r="AA14" s="63"/>
      <c r="AB14" s="63"/>
      <c r="AC14" s="63"/>
      <c r="AD14" s="63"/>
      <c r="AE14" s="63"/>
      <c r="AF14" s="26"/>
      <c r="AH14" s="118" t="s">
        <v>7</v>
      </c>
      <c r="AI14" s="47">
        <f>C26</f>
        <v>0.3327117157326125</v>
      </c>
      <c r="AJ14" s="50">
        <f>K26</f>
        <v>0.35832969896669387</v>
      </c>
      <c r="AK14" s="53">
        <f>S26</f>
        <v>0.02282177322938192</v>
      </c>
      <c r="AL14" s="56">
        <f>AA26</f>
        <v>0.16548320935763416</v>
      </c>
    </row>
    <row r="15" spans="1:38" ht="15.75">
      <c r="A15" s="96" t="s">
        <v>208</v>
      </c>
      <c r="B15" s="96"/>
      <c r="C15" s="96"/>
      <c r="D15" s="96"/>
      <c r="E15" s="96"/>
      <c r="F15" s="96"/>
      <c r="G15" s="96"/>
      <c r="H15" s="26"/>
      <c r="I15" s="97" t="s">
        <v>209</v>
      </c>
      <c r="J15" s="97"/>
      <c r="K15" s="97"/>
      <c r="L15" s="97"/>
      <c r="M15" s="97"/>
      <c r="N15" s="97"/>
      <c r="O15" s="97"/>
      <c r="P15" s="26"/>
      <c r="Q15" s="98" t="s">
        <v>210</v>
      </c>
      <c r="R15" s="98"/>
      <c r="S15" s="98"/>
      <c r="T15" s="98"/>
      <c r="U15" s="98"/>
      <c r="V15" s="98"/>
      <c r="W15" s="98"/>
      <c r="X15" s="26"/>
      <c r="Y15" s="99" t="s">
        <v>211</v>
      </c>
      <c r="Z15" s="99"/>
      <c r="AA15" s="99"/>
      <c r="AB15" s="99"/>
      <c r="AC15" s="99"/>
      <c r="AD15" s="99"/>
      <c r="AE15" s="99"/>
      <c r="AF15" s="26"/>
      <c r="AH15" s="118" t="s">
        <v>6</v>
      </c>
      <c r="AI15" s="47">
        <f>D26</f>
        <v>0.36200543977757926</v>
      </c>
      <c r="AJ15" s="50">
        <f>L26</f>
        <v>0.3883587914482748</v>
      </c>
      <c r="AK15" s="53">
        <f>T26</f>
        <v>0.1654832093576342</v>
      </c>
      <c r="AL15" s="56">
        <f>AB26</f>
        <v>0.19478044894217406</v>
      </c>
    </row>
    <row r="16" spans="1:38" ht="15.75">
      <c r="A16" s="85" t="s">
        <v>221</v>
      </c>
      <c r="B16" s="47"/>
      <c r="C16" s="47"/>
      <c r="D16" s="47"/>
      <c r="E16" s="47"/>
      <c r="F16" s="47"/>
      <c r="G16" s="47"/>
      <c r="H16" s="26"/>
      <c r="I16" s="87" t="s">
        <v>221</v>
      </c>
      <c r="J16" s="50"/>
      <c r="K16" s="50"/>
      <c r="L16" s="50"/>
      <c r="M16" s="50"/>
      <c r="N16" s="50"/>
      <c r="O16" s="50"/>
      <c r="P16" s="26"/>
      <c r="Q16" s="88" t="s">
        <v>221</v>
      </c>
      <c r="R16" s="53"/>
      <c r="S16" s="53"/>
      <c r="T16" s="53"/>
      <c r="U16" s="53"/>
      <c r="V16" s="53"/>
      <c r="W16" s="53"/>
      <c r="X16" s="26"/>
      <c r="Y16" s="90" t="s">
        <v>221</v>
      </c>
      <c r="Z16" s="63"/>
      <c r="AA16" s="63"/>
      <c r="AB16" s="63"/>
      <c r="AC16" s="63"/>
      <c r="AD16" s="63"/>
      <c r="AE16" s="63"/>
      <c r="AF16" s="26"/>
      <c r="AH16" s="118">
        <v>1985</v>
      </c>
      <c r="AI16" s="47">
        <f>E26</f>
        <v>0.44496965644706943</v>
      </c>
      <c r="AJ16" s="50">
        <f>M26</f>
        <v>0.42891052128715657</v>
      </c>
      <c r="AK16" s="53">
        <f>U26</f>
        <v>0.16787295649851147</v>
      </c>
      <c r="AL16" s="56">
        <f>AC26</f>
        <v>0.31080169050728124</v>
      </c>
    </row>
    <row r="17" spans="1:38" ht="15.75">
      <c r="A17" s="100"/>
      <c r="B17" s="92">
        <v>1959</v>
      </c>
      <c r="C17" s="92" t="s">
        <v>7</v>
      </c>
      <c r="D17" s="92" t="s">
        <v>6</v>
      </c>
      <c r="E17" s="92">
        <v>1985</v>
      </c>
      <c r="F17" s="92" t="s">
        <v>225</v>
      </c>
      <c r="G17" s="92">
        <v>1997</v>
      </c>
      <c r="H17" s="26"/>
      <c r="I17" s="101"/>
      <c r="J17" s="93">
        <v>1959</v>
      </c>
      <c r="K17" s="93" t="s">
        <v>7</v>
      </c>
      <c r="L17" s="93" t="s">
        <v>6</v>
      </c>
      <c r="M17" s="93">
        <v>1985</v>
      </c>
      <c r="N17" s="93" t="s">
        <v>225</v>
      </c>
      <c r="O17" s="93">
        <v>1997</v>
      </c>
      <c r="P17" s="26"/>
      <c r="Q17" s="102"/>
      <c r="R17" s="94">
        <v>1959</v>
      </c>
      <c r="S17" s="94" t="s">
        <v>7</v>
      </c>
      <c r="T17" s="94" t="s">
        <v>6</v>
      </c>
      <c r="U17" s="94">
        <v>1985</v>
      </c>
      <c r="V17" s="94" t="s">
        <v>225</v>
      </c>
      <c r="W17" s="94">
        <v>1997</v>
      </c>
      <c r="X17" s="26"/>
      <c r="Y17" s="103"/>
      <c r="Z17" s="95">
        <v>1959</v>
      </c>
      <c r="AA17" s="95" t="s">
        <v>7</v>
      </c>
      <c r="AB17" s="95" t="s">
        <v>6</v>
      </c>
      <c r="AC17" s="95">
        <v>1985</v>
      </c>
      <c r="AD17" s="95" t="s">
        <v>225</v>
      </c>
      <c r="AE17" s="95">
        <v>1997</v>
      </c>
      <c r="AF17" s="26"/>
      <c r="AH17" s="118" t="s">
        <v>225</v>
      </c>
      <c r="AI17" s="47">
        <f>F26</f>
        <v>0.3957988662607933</v>
      </c>
      <c r="AJ17" s="50">
        <f>N26</f>
        <v>0.3484450361331747</v>
      </c>
      <c r="AK17" s="53">
        <f>V26</f>
        <v>0.18308639879525854</v>
      </c>
      <c r="AL17" s="56">
        <f>AD26</f>
        <v>0.23547695270954394</v>
      </c>
    </row>
    <row r="18" spans="1:38" ht="15.75">
      <c r="A18" s="49" t="s">
        <v>212</v>
      </c>
      <c r="B18" s="47">
        <f>STDEV('Key Largo'!E4:E33)</f>
        <v>0</v>
      </c>
      <c r="C18" s="47">
        <f>STDEV('Key Largo'!H4:H33)</f>
        <v>0.4068381021724862</v>
      </c>
      <c r="D18" s="47">
        <f>STDEV('Key Largo'!K4:K33)</f>
        <v>0.4806604651504227</v>
      </c>
      <c r="E18" s="47">
        <f>STDEV('Key Largo'!N4:N33)</f>
        <v>0.8276819867946673</v>
      </c>
      <c r="F18" s="47">
        <f>STDEV('Key Largo'!Q4:Q33)</f>
        <v>0.18257418583505536</v>
      </c>
      <c r="G18" s="47">
        <f>STDEV('Key Largo'!T4:T33)</f>
        <v>0.5040069329937309</v>
      </c>
      <c r="H18" s="26"/>
      <c r="I18" s="52" t="s">
        <v>212</v>
      </c>
      <c r="J18" s="50">
        <f>STDEV(Marathon!E4:E33)</f>
        <v>0</v>
      </c>
      <c r="K18" s="50">
        <f>STDEV(Marathon!H4:H33)</f>
        <v>0.2626128657194451</v>
      </c>
      <c r="L18" s="50">
        <f>STDEV(Marathon!K4:K33)</f>
        <v>0.5074162634049248</v>
      </c>
      <c r="M18" s="50">
        <f>STDEV(Marathon!N4:N33)</f>
        <v>0.5208304597621879</v>
      </c>
      <c r="N18" s="50">
        <f>STDEV(Marathon!Q4:Q33)</f>
        <v>0.5832922809856746</v>
      </c>
      <c r="O18" s="50">
        <f>STDEV(Marathon!T4:T33)</f>
        <v>0.5832922809856746</v>
      </c>
      <c r="P18" s="26"/>
      <c r="Q18" s="55" t="s">
        <v>212</v>
      </c>
      <c r="R18" s="53">
        <f>STDEV('Big Pine'!E4:E33)</f>
        <v>0</v>
      </c>
      <c r="S18" s="53">
        <f>STDEV('Big Pine'!H4:H33)</f>
        <v>0</v>
      </c>
      <c r="T18" s="53">
        <f>STDEV('Big Pine'!K4:K33)</f>
        <v>0.18257418583505536</v>
      </c>
      <c r="U18" s="53">
        <f>STDEV('Big Pine'!N4:N33)</f>
        <v>0.490132517853561</v>
      </c>
      <c r="V18" s="53">
        <f>STDEV('Big Pine'!Q4:Q33)</f>
        <v>0.454858826147342</v>
      </c>
      <c r="W18" s="53">
        <f>STDEV('Big Pine'!T4:T33)</f>
        <v>0.2537081317024624</v>
      </c>
      <c r="X18" s="26"/>
      <c r="Y18" s="58" t="s">
        <v>212</v>
      </c>
      <c r="Z18" s="63">
        <f>STDEV('Key West'!E4:E33)</f>
        <v>0</v>
      </c>
      <c r="AA18" s="63">
        <f>STDEV('Key West'!H4:H33)</f>
        <v>0</v>
      </c>
      <c r="AB18" s="63">
        <f>STDEV('Key West'!K4:K33)</f>
        <v>0.3457459036417604</v>
      </c>
      <c r="AC18" s="63">
        <f>STDEV('Key West'!N4:N33)</f>
        <v>0</v>
      </c>
      <c r="AD18" s="63">
        <f>STDEV('Key West'!Q4:Q33)</f>
        <v>0.3713906763541037</v>
      </c>
      <c r="AE18" s="63">
        <f>STDEV('Key West'!T4:T33)</f>
        <v>0.2537081317024624</v>
      </c>
      <c r="AF18" s="26"/>
      <c r="AH18" s="119">
        <v>1997</v>
      </c>
      <c r="AI18" s="48">
        <f>G26</f>
        <v>0.4370760400343868</v>
      </c>
      <c r="AJ18" s="51">
        <f>O26</f>
        <v>0.416195625057301</v>
      </c>
      <c r="AK18" s="54">
        <f>W26</f>
        <v>0.11549813500024222</v>
      </c>
      <c r="AL18" s="57">
        <f>AE26</f>
        <v>0.23283543729365713</v>
      </c>
    </row>
    <row r="19" spans="1:32" ht="15.75">
      <c r="A19" s="49" t="s">
        <v>213</v>
      </c>
      <c r="B19" s="47">
        <f>STDEV('Key Largo'!E40:E69)</f>
        <v>0</v>
      </c>
      <c r="C19" s="47">
        <f>STDEV('Key Largo'!H40:H69)</f>
        <v>0.3457459036417604</v>
      </c>
      <c r="D19" s="47">
        <f>STDEV('Key Largo'!K40:K69)</f>
        <v>0.30512857662936466</v>
      </c>
      <c r="E19" s="47">
        <f>STDEV('Key Largo'!N40:N69)</f>
        <v>0.5959634332684376</v>
      </c>
      <c r="F19" s="47">
        <f>STDEV('Key Largo'!Q40:Q69)</f>
        <v>0.2626128657194451</v>
      </c>
      <c r="G19" s="47">
        <f>STDEV('Key Largo'!T40:T69)</f>
        <v>0.319841914974746</v>
      </c>
      <c r="H19" s="26"/>
      <c r="I19" s="52" t="s">
        <v>213</v>
      </c>
      <c r="J19" s="50">
        <f>STDEV(Marathon!E40:E69)</f>
        <v>0</v>
      </c>
      <c r="K19" s="50">
        <f>STDEV(Marathon!H40:H69)</f>
        <v>0.18257418583505536</v>
      </c>
      <c r="L19" s="50">
        <f>STDEV(Marathon!K40:K69)</f>
        <v>0.3651483716701107</v>
      </c>
      <c r="M19" s="50">
        <f>STDEV(Marathon!N40:N69)</f>
        <v>0.5713464637233658</v>
      </c>
      <c r="N19" s="50">
        <f>STDEV(Marathon!Q40:Q69)</f>
        <v>0.5252257314388902</v>
      </c>
      <c r="O19" s="50">
        <f>STDEV(Marathon!T40:T69)</f>
        <v>0.4068381021724862</v>
      </c>
      <c r="P19" s="26"/>
      <c r="Q19" s="55" t="s">
        <v>213</v>
      </c>
      <c r="R19" s="53">
        <f>STDEV('Big Pine'!E40:E69)</f>
        <v>0</v>
      </c>
      <c r="S19" s="53">
        <f>STDEV('Big Pine'!H40:H69)</f>
        <v>0.18257418583505536</v>
      </c>
      <c r="T19" s="53">
        <f>STDEV('Big Pine'!K40:K69)</f>
        <v>0.30512857662936466</v>
      </c>
      <c r="U19" s="53">
        <f>STDEV('Big Pine'!N40:N69)</f>
        <v>0</v>
      </c>
      <c r="V19" s="53">
        <f>STDEV('Big Pine'!Q40:Q69)</f>
        <v>0</v>
      </c>
      <c r="W19" s="53">
        <f>STDEV('Big Pine'!T40:T69)</f>
        <v>0</v>
      </c>
      <c r="X19" s="26"/>
      <c r="Y19" s="58" t="s">
        <v>213</v>
      </c>
      <c r="Z19" s="63">
        <f>STDEV('Key West'!E40:E69)</f>
        <v>0</v>
      </c>
      <c r="AA19" s="63">
        <f>STDEV('Key West'!H40:H69)</f>
        <v>0</v>
      </c>
      <c r="AB19" s="63">
        <f>STDEV('Key West'!K40:K69)</f>
        <v>0.3457459036417604</v>
      </c>
      <c r="AC19" s="63">
        <f>STDEV('Key West'!N40:N69)</f>
        <v>0.3651483716701107</v>
      </c>
      <c r="AD19" s="63">
        <f>STDEV('Key West'!Q40:Q69)</f>
        <v>0</v>
      </c>
      <c r="AE19" s="63">
        <f>STDEV('Key West'!T40:T69)</f>
        <v>0.30512857662936466</v>
      </c>
      <c r="AF19" s="26"/>
    </row>
    <row r="20" spans="1:32" ht="15.75">
      <c r="A20" s="49" t="s">
        <v>214</v>
      </c>
      <c r="B20" s="47">
        <f>STDEV('Key Largo'!E76:E105)</f>
        <v>0</v>
      </c>
      <c r="C20" s="47">
        <f>STDEV('Key Largo'!H76:H105)</f>
        <v>0.30512857662936466</v>
      </c>
      <c r="D20" s="47">
        <f>STDEV('Key Largo'!K76:K105)</f>
        <v>0</v>
      </c>
      <c r="E20" s="47">
        <f>STDEV('Key Largo'!N76:N105)</f>
        <v>0.5920934999167599</v>
      </c>
      <c r="F20" s="47">
        <f>STDEV('Key Largo'!Q76:Q105)</f>
        <v>0.563241847975046</v>
      </c>
      <c r="G20" s="47">
        <f>STDEV('Key Largo'!T76:T105)</f>
        <v>0.5713464637233658</v>
      </c>
      <c r="H20" s="26"/>
      <c r="I20" s="52" t="s">
        <v>214</v>
      </c>
      <c r="J20" s="50">
        <f>STDEV(Marathon!E76:E105)</f>
        <v>0</v>
      </c>
      <c r="K20" s="50">
        <f>STDEV(Marathon!H76:H105)</f>
        <v>0</v>
      </c>
      <c r="L20" s="50">
        <f>STDEV(Marathon!K76:K105)</f>
        <v>0.18257418583505536</v>
      </c>
      <c r="M20" s="50">
        <f>STDEV(Marathon!N76:N105)</f>
        <v>0.4497764451088036</v>
      </c>
      <c r="N20" s="50">
        <f>STDEV(Marathon!Q76:Q105)</f>
        <v>0.18257418583505536</v>
      </c>
      <c r="O20" s="50">
        <f>STDEV(Marathon!T76:T105)</f>
        <v>0.2537081317024624</v>
      </c>
      <c r="P20" s="26"/>
      <c r="Q20" s="55" t="s">
        <v>214</v>
      </c>
      <c r="R20" s="53">
        <f>STDEV('Big Pine'!E76:E105)</f>
        <v>0</v>
      </c>
      <c r="S20" s="53">
        <f>STDEV('Big Pine'!H76:H105)</f>
        <v>0</v>
      </c>
      <c r="T20" s="53">
        <f>STDEV('Big Pine'!K76:K105)</f>
        <v>0.2537081317024624</v>
      </c>
      <c r="U20" s="53">
        <f>STDEV('Big Pine'!N76:N105)</f>
        <v>0.3651483716701107</v>
      </c>
      <c r="V20" s="53">
        <f>STDEV('Big Pine'!Q76:Q105)</f>
        <v>0.2537081317024624</v>
      </c>
      <c r="W20" s="53">
        <f>STDEV('Big Pine'!T76:T105)</f>
        <v>0</v>
      </c>
      <c r="X20" s="26"/>
      <c r="Y20" s="58" t="s">
        <v>214</v>
      </c>
      <c r="Z20" s="63">
        <f>STDEV('Key West'!E76:E105)</f>
        <v>0</v>
      </c>
      <c r="AA20" s="63">
        <f>STDEV('Key West'!H76:H105)</f>
        <v>0.319841914974746</v>
      </c>
      <c r="AB20" s="63">
        <f>STDEV('Key West'!K76:K105)</f>
        <v>0.3790490217894517</v>
      </c>
      <c r="AC20" s="63">
        <f>STDEV('Key West'!N76:N105)</f>
        <v>0.30512857662936466</v>
      </c>
      <c r="AD20" s="63">
        <f>STDEV('Key West'!Q76:Q105)</f>
        <v>0.3651483716701107</v>
      </c>
      <c r="AE20" s="63">
        <f>STDEV('Key West'!T76:T105)</f>
        <v>0.18257418583505536</v>
      </c>
      <c r="AF20" s="26"/>
    </row>
    <row r="21" spans="1:32" ht="15.75">
      <c r="A21" s="49" t="s">
        <v>215</v>
      </c>
      <c r="B21" s="47">
        <f>STDEV('Key Largo'!E112:E141)</f>
        <v>0</v>
      </c>
      <c r="C21" s="47">
        <f>STDEV('Key Largo'!H112:H141)</f>
        <v>0.4301830671520764</v>
      </c>
      <c r="D21" s="47">
        <f>STDEV('Key Largo'!K112:K141)</f>
        <v>0.319841914974746</v>
      </c>
      <c r="E21" s="47">
        <f>STDEV('Key Largo'!N112:N141)</f>
        <v>0.2626128657194451</v>
      </c>
      <c r="F21" s="47">
        <f>STDEV('Key Largo'!Q112:Q141)</f>
        <v>0.319841914974746</v>
      </c>
      <c r="G21" s="47">
        <f>STDEV('Key Largo'!T112:T141)</f>
        <v>0.30512857662936466</v>
      </c>
      <c r="H21" s="26"/>
      <c r="I21" s="52" t="s">
        <v>215</v>
      </c>
      <c r="J21" s="50">
        <f>STDEV(Marathon!E112:E141)</f>
        <v>0</v>
      </c>
      <c r="K21" s="50">
        <f>STDEV(Marathon!H112:H141)</f>
        <v>0</v>
      </c>
      <c r="L21" s="50">
        <f>STDEV(Marathon!K112:K141)</f>
        <v>0.18257418583505536</v>
      </c>
      <c r="M21" s="50">
        <f>STDEV(Marathon!N112:N141)</f>
        <v>0.30512857662936466</v>
      </c>
      <c r="N21" s="50">
        <f>STDEV(Marathon!Q112:Q141)</f>
        <v>0.3790490217894517</v>
      </c>
      <c r="O21" s="50">
        <f>STDEV(Marathon!T112:T141)</f>
        <v>0.5074162634049248</v>
      </c>
      <c r="P21" s="26"/>
      <c r="Q21" s="55" t="s">
        <v>215</v>
      </c>
      <c r="R21" s="53">
        <f>STDEV('Big Pine'!E112:E141)</f>
        <v>0</v>
      </c>
      <c r="S21" s="53">
        <f>STDEV('Big Pine'!H112:H141)</f>
        <v>0</v>
      </c>
      <c r="T21" s="53">
        <f>STDEV('Big Pine'!K112:K141)</f>
        <v>0</v>
      </c>
      <c r="U21" s="53">
        <f>STDEV('Big Pine'!N112:N141)</f>
        <v>0</v>
      </c>
      <c r="V21" s="53">
        <f>STDEV('Big Pine'!Q112:Q141)</f>
        <v>0</v>
      </c>
      <c r="W21" s="53">
        <f>STDEV('Big Pine'!T112:T141)</f>
        <v>0</v>
      </c>
      <c r="X21" s="26"/>
      <c r="Y21" s="58" t="s">
        <v>215</v>
      </c>
      <c r="Z21" s="63">
        <f>STDEV('Key West'!E112:E141)</f>
        <v>0</v>
      </c>
      <c r="AA21" s="63">
        <f>STDEV('Key West'!H112:H141)</f>
        <v>0.2626128657194451</v>
      </c>
      <c r="AB21" s="63">
        <f>STDEV('Key West'!K112:K141)</f>
        <v>0.18257418583505536</v>
      </c>
      <c r="AC21" s="63">
        <f>STDEV('Key West'!N112:N141)</f>
        <v>0.319841914974746</v>
      </c>
      <c r="AD21" s="63">
        <f>STDEV('Key West'!Q112:Q141)</f>
        <v>0.18257418583505536</v>
      </c>
      <c r="AE21" s="63">
        <f>STDEV('Key West'!T112:T141)</f>
        <v>0.319841914974746</v>
      </c>
      <c r="AF21" s="26"/>
    </row>
    <row r="22" spans="1:32" ht="15.75">
      <c r="A22" s="49" t="s">
        <v>216</v>
      </c>
      <c r="B22" s="47">
        <f>STDEV('Key Largo'!E148:E177)</f>
        <v>0</v>
      </c>
      <c r="C22" s="47">
        <f>STDEV('Key Largo'!H148:H177)</f>
        <v>0</v>
      </c>
      <c r="D22" s="47">
        <f>STDEV('Key Largo'!K148:K177)</f>
        <v>0.41384099339733366</v>
      </c>
      <c r="E22" s="47">
        <f>STDEV('Key Largo'!N148:N177)</f>
        <v>0.319841914974746</v>
      </c>
      <c r="F22" s="47">
        <f>STDEV('Key Largo'!Q148:Q177)</f>
        <v>0.4497764451088036</v>
      </c>
      <c r="G22" s="47">
        <f>STDEV('Key Largo'!T148:T177)</f>
        <v>0.5560534167675355</v>
      </c>
      <c r="H22" s="26"/>
      <c r="I22" s="52" t="s">
        <v>216</v>
      </c>
      <c r="J22" s="50">
        <f>STDEV(Marathon!E148:E177)</f>
        <v>0</v>
      </c>
      <c r="K22" s="50">
        <f>STDEV(Marathon!H148:H177)</f>
        <v>0.3651483716701107</v>
      </c>
      <c r="L22" s="50">
        <f>STDEV(Marathon!K148:K177)</f>
        <v>0.30512857662936466</v>
      </c>
      <c r="M22" s="50">
        <f>STDEV(Marathon!N148:N177)</f>
        <v>0.4025778999364488</v>
      </c>
      <c r="N22" s="50">
        <f>STDEV(Marathon!Q148:Q177)</f>
        <v>0.2537081317024624</v>
      </c>
      <c r="O22" s="50">
        <f>STDEV(Marathon!T148:T177)</f>
        <v>0.18257418583505536</v>
      </c>
      <c r="P22" s="26"/>
      <c r="Q22" s="55" t="s">
        <v>216</v>
      </c>
      <c r="R22" s="53">
        <f>STDEV('Big Pine'!E148:E177)</f>
        <v>0</v>
      </c>
      <c r="S22" s="53">
        <f>STDEV('Big Pine'!H148:H177)</f>
        <v>0</v>
      </c>
      <c r="T22" s="53">
        <f>STDEV('Big Pine'!K148:K177)</f>
        <v>0.319841914974746</v>
      </c>
      <c r="U22" s="53">
        <f>STDEV('Big Pine'!N148:N177)</f>
        <v>0</v>
      </c>
      <c r="V22" s="53">
        <f>STDEV('Big Pine'!Q148:Q177)</f>
        <v>0.319841914974746</v>
      </c>
      <c r="W22" s="53">
        <f>STDEV('Big Pine'!T148:T177)</f>
        <v>0.18257418583505536</v>
      </c>
      <c r="X22" s="26"/>
      <c r="Y22" s="58" t="s">
        <v>216</v>
      </c>
      <c r="Z22" s="63">
        <f>STDEV('Key West'!E148:E177)</f>
        <v>0</v>
      </c>
      <c r="AA22" s="63">
        <f>STDEV('Key West'!H148:H177)</f>
        <v>0.30512857662936466</v>
      </c>
      <c r="AB22" s="63">
        <f>STDEV('Key West'!K148:K177)</f>
        <v>0.30512857662936466</v>
      </c>
      <c r="AC22" s="63">
        <f>STDEV('Key West'!N148:N177)</f>
        <v>0.41384099339733366</v>
      </c>
      <c r="AD22" s="63">
        <f>STDEV('Key West'!Q148:Q177)</f>
        <v>0.5508613944197479</v>
      </c>
      <c r="AE22" s="63">
        <f>STDEV('Key West'!T148:T177)</f>
        <v>0.3651483716701107</v>
      </c>
      <c r="AF22" s="26"/>
    </row>
    <row r="23" spans="1:32" ht="15.75">
      <c r="A23" s="49" t="s">
        <v>217</v>
      </c>
      <c r="B23" s="47">
        <f>STDEV('Key Largo'!E184:E213)</f>
        <v>0</v>
      </c>
      <c r="C23" s="47">
        <f>STDEV('Key Largo'!H184:H213)</f>
        <v>0.30512857662936466</v>
      </c>
      <c r="D23" s="47">
        <f>STDEV('Key Largo'!K184:K213)</f>
        <v>0.5074162634049248</v>
      </c>
      <c r="E23" s="47">
        <f>STDEV('Key Largo'!N184:N213)</f>
        <v>0.41384099339733366</v>
      </c>
      <c r="F23" s="47">
        <f>STDEV('Key Largo'!Q184:Q213)</f>
        <v>0.5508613944197479</v>
      </c>
      <c r="G23" s="47">
        <f>STDEV('Key Largo'!T184:T213)</f>
        <v>0.5560534167675355</v>
      </c>
      <c r="H23" s="26"/>
      <c r="I23" s="52" t="s">
        <v>217</v>
      </c>
      <c r="J23" s="50">
        <f>STDEV(Marathon!E184:E213)</f>
        <v>0</v>
      </c>
      <c r="K23" s="50">
        <f>STDEV(Marathon!H184:H213)</f>
        <v>1.2298957997167563</v>
      </c>
      <c r="L23" s="50">
        <f>STDEV(Marathon!K184:K213)</f>
        <v>0.6608945522512667</v>
      </c>
      <c r="M23" s="50">
        <f>STDEV(Marathon!N184:N213)</f>
        <v>0.490132517853561</v>
      </c>
      <c r="N23" s="50">
        <f>STDEV(Marathon!Q184:Q213)</f>
        <v>0.46113303737741407</v>
      </c>
      <c r="O23" s="50">
        <f>STDEV(Marathon!T184:T213)</f>
        <v>0.5477225575051661</v>
      </c>
      <c r="P23" s="26"/>
      <c r="Q23" s="55" t="s">
        <v>217</v>
      </c>
      <c r="R23" s="53">
        <f>STDEV('Big Pine'!E184:E213)</f>
        <v>0</v>
      </c>
      <c r="S23" s="53">
        <f>STDEV('Big Pine'!H184:H213)</f>
        <v>0</v>
      </c>
      <c r="T23" s="53">
        <f>STDEV('Big Pine'!K184:K213)</f>
        <v>0</v>
      </c>
      <c r="U23" s="53">
        <f>STDEV('Big Pine'!N184:N213)</f>
        <v>0.18257418583505536</v>
      </c>
      <c r="V23" s="53">
        <f>STDEV('Big Pine'!Q184:Q213)</f>
        <v>0</v>
      </c>
      <c r="W23" s="53">
        <f>STDEV('Big Pine'!T184:T213)</f>
        <v>0</v>
      </c>
      <c r="X23" s="26"/>
      <c r="Y23" s="58" t="s">
        <v>217</v>
      </c>
      <c r="Z23" s="63">
        <f>STDEV('Key West'!E184:E213)</f>
        <v>0</v>
      </c>
      <c r="AA23" s="63">
        <f>STDEV('Key West'!H184:H213)</f>
        <v>0.18257418583505536</v>
      </c>
      <c r="AB23" s="63">
        <f>STDEV('Key West'!K184:K213)</f>
        <v>0</v>
      </c>
      <c r="AC23" s="63">
        <f>STDEV('Key West'!N184:N213)</f>
        <v>0.3790490217894517</v>
      </c>
      <c r="AD23" s="63">
        <f>STDEV('Key West'!Q184:Q213)</f>
        <v>0</v>
      </c>
      <c r="AE23" s="63">
        <f>STDEV('Key West'!T184:T213)</f>
        <v>0.18257418583505536</v>
      </c>
      <c r="AF23" s="26"/>
    </row>
    <row r="24" spans="1:32" ht="15.75">
      <c r="A24" s="49" t="s">
        <v>218</v>
      </c>
      <c r="B24" s="47">
        <f>STDEV('Key Largo'!E220:E249)</f>
        <v>0</v>
      </c>
      <c r="C24" s="47">
        <f>STDEV('Key Largo'!H220:H249)</f>
        <v>0.4025778999364488</v>
      </c>
      <c r="D24" s="47">
        <f>STDEV('Key Largo'!K220:K249)</f>
        <v>0.3651483716701107</v>
      </c>
      <c r="E24" s="47">
        <f>STDEV('Key Largo'!N220:N249)</f>
        <v>0.3651483716701107</v>
      </c>
      <c r="F24" s="47">
        <f>STDEV('Key Largo'!Q220:Q249)</f>
        <v>0.3713906763541037</v>
      </c>
      <c r="G24" s="47">
        <f>STDEV('Key Largo'!T220:T249)</f>
        <v>0.3790490217894517</v>
      </c>
      <c r="H24" s="26"/>
      <c r="I24" s="52" t="s">
        <v>218</v>
      </c>
      <c r="J24" s="50">
        <f>STDEV(Marathon!E220:E249)</f>
        <v>0</v>
      </c>
      <c r="K24" s="50">
        <f>STDEV(Marathon!H220:H249)</f>
        <v>0.4806604651504227</v>
      </c>
      <c r="L24" s="50">
        <f>STDEV(Marathon!K220:K249)</f>
        <v>0.5832922809856746</v>
      </c>
      <c r="M24" s="50">
        <f>STDEV(Marathon!N220:N249)</f>
        <v>0.3457459036417604</v>
      </c>
      <c r="N24" s="50">
        <f>STDEV(Marathon!Q220:Q249)</f>
        <v>0.4025778999364488</v>
      </c>
      <c r="O24" s="50">
        <f>STDEV(Marathon!T220:T249)</f>
        <v>0.43417248545530474</v>
      </c>
      <c r="P24" s="26"/>
      <c r="Q24" s="55" t="s">
        <v>218</v>
      </c>
      <c r="R24" s="53">
        <f>STDEV('Big Pine'!E220:E249)</f>
        <v>0</v>
      </c>
      <c r="S24" s="53">
        <f>STDEV('Big Pine'!H220:H249)</f>
        <v>0</v>
      </c>
      <c r="T24" s="53">
        <f>STDEV('Big Pine'!K220:K249)</f>
        <v>0</v>
      </c>
      <c r="U24" s="53">
        <f>STDEV('Big Pine'!N220:N249)</f>
        <v>0.30512857662936466</v>
      </c>
      <c r="V24" s="53">
        <f>STDEV('Big Pine'!Q220:Q249)</f>
        <v>0.2537081317024624</v>
      </c>
      <c r="W24" s="53">
        <f>STDEV('Big Pine'!T220:T249)</f>
        <v>0.30512857662936466</v>
      </c>
      <c r="X24" s="26"/>
      <c r="Y24" s="58" t="s">
        <v>218</v>
      </c>
      <c r="Z24" s="63">
        <f>STDEV('Key West'!E220:E249)</f>
        <v>0</v>
      </c>
      <c r="AA24" s="63">
        <f>STDEV('Key West'!H220:H249)</f>
        <v>0</v>
      </c>
      <c r="AB24" s="63">
        <f>STDEV('Key West'!K220:K249)</f>
        <v>0</v>
      </c>
      <c r="AC24" s="63">
        <f>STDEV('Key West'!N220:N249)</f>
        <v>0.18257418583505536</v>
      </c>
      <c r="AD24" s="63">
        <f>STDEV('Key West'!Q220:Q249)</f>
        <v>0</v>
      </c>
      <c r="AE24" s="63">
        <f>STDEV('Key West'!T220:T249)</f>
        <v>0</v>
      </c>
      <c r="AF24" s="26"/>
    </row>
    <row r="25" spans="1:32" ht="15.75">
      <c r="A25" s="49" t="s">
        <v>219</v>
      </c>
      <c r="B25" s="47">
        <f>STDEV('Key Largo'!E256:E285)</f>
        <v>0</v>
      </c>
      <c r="C25" s="47">
        <f>STDEV('Key Largo'!H256:H285)</f>
        <v>0.46609159969939906</v>
      </c>
      <c r="D25" s="47">
        <f>STDEV('Key Largo'!K256:K285)</f>
        <v>0.5040069329937309</v>
      </c>
      <c r="E25" s="47">
        <f>STDEV('Key Largo'!N256:N285)</f>
        <v>0.18257418583505536</v>
      </c>
      <c r="F25" s="47">
        <f>STDEV('Key Largo'!Q256:Q285)</f>
        <v>0.466091599699399</v>
      </c>
      <c r="G25" s="47">
        <f>STDEV('Key Largo'!T256:T285)</f>
        <v>0.30512857662936466</v>
      </c>
      <c r="H25" s="26"/>
      <c r="I25" s="52" t="s">
        <v>219</v>
      </c>
      <c r="J25" s="50">
        <f>STDEV(Marathon!E256:E285)</f>
        <v>0</v>
      </c>
      <c r="K25" s="50">
        <f>STDEV(Marathon!H256:H285)</f>
        <v>0.3457459036417604</v>
      </c>
      <c r="L25" s="50">
        <f>STDEV(Marathon!K256:K285)</f>
        <v>0.319841914974746</v>
      </c>
      <c r="M25" s="50">
        <f>STDEV(Marathon!N256:N285)</f>
        <v>0.3457459036417604</v>
      </c>
      <c r="N25" s="50">
        <f>STDEV(Marathon!Q256:Q285)</f>
        <v>0</v>
      </c>
      <c r="O25" s="50">
        <f>STDEV(Marathon!T256:T285)</f>
        <v>0.41384099339733366</v>
      </c>
      <c r="P25" s="26"/>
      <c r="Q25" s="55" t="s">
        <v>219</v>
      </c>
      <c r="R25" s="53">
        <f>STDEV('Big Pine'!E256:E285)</f>
        <v>0</v>
      </c>
      <c r="S25" s="53">
        <f>STDEV('Big Pine'!H256:H285)</f>
        <v>0</v>
      </c>
      <c r="T25" s="53">
        <f>STDEV('Big Pine'!K256:K285)</f>
        <v>0.2626128657194451</v>
      </c>
      <c r="U25" s="53">
        <f>STDEV('Big Pine'!N256:N285)</f>
        <v>0</v>
      </c>
      <c r="V25" s="53">
        <f>STDEV('Big Pine'!Q256:Q285)</f>
        <v>0.18257418583505536</v>
      </c>
      <c r="W25" s="53">
        <f>STDEV('Big Pine'!T256:T285)</f>
        <v>0.18257418583505536</v>
      </c>
      <c r="X25" s="26"/>
      <c r="Y25" s="58" t="s">
        <v>219</v>
      </c>
      <c r="Z25" s="63">
        <f>STDEV('Key West'!E256:E285)</f>
        <v>0</v>
      </c>
      <c r="AA25" s="63">
        <f>STDEV('Key West'!H256:H285)</f>
        <v>0.2537081317024624</v>
      </c>
      <c r="AB25" s="63">
        <f>STDEV('Key West'!K256:K285)</f>
        <v>0</v>
      </c>
      <c r="AC25" s="63">
        <f>STDEV('Key West'!N256:N285)</f>
        <v>0.5208304597621878</v>
      </c>
      <c r="AD25" s="63">
        <f>STDEV('Key West'!Q256:Q285)</f>
        <v>0.41384099339733366</v>
      </c>
      <c r="AE25" s="63">
        <f>STDEV('Key West'!T256:T285)</f>
        <v>0.2537081317024624</v>
      </c>
      <c r="AF25" s="26"/>
    </row>
    <row r="26" spans="1:32" ht="15.75">
      <c r="A26" s="104" t="s">
        <v>223</v>
      </c>
      <c r="B26" s="105">
        <f aca="true" t="shared" si="8" ref="B26:G26">AVERAGE(B18:B25)</f>
        <v>0</v>
      </c>
      <c r="C26" s="105">
        <f t="shared" si="8"/>
        <v>0.3327117157326125</v>
      </c>
      <c r="D26" s="105">
        <f t="shared" si="8"/>
        <v>0.36200543977757926</v>
      </c>
      <c r="E26" s="105">
        <f t="shared" si="8"/>
        <v>0.44496965644706943</v>
      </c>
      <c r="F26" s="105">
        <f t="shared" si="8"/>
        <v>0.3957988662607933</v>
      </c>
      <c r="G26" s="105">
        <f t="shared" si="8"/>
        <v>0.4370760400343868</v>
      </c>
      <c r="H26" s="106"/>
      <c r="I26" s="107" t="s">
        <v>223</v>
      </c>
      <c r="J26" s="108">
        <f aca="true" t="shared" si="9" ref="J26:O26">AVERAGE(J18:J25)</f>
        <v>0</v>
      </c>
      <c r="K26" s="108">
        <f t="shared" si="9"/>
        <v>0.35832969896669387</v>
      </c>
      <c r="L26" s="108">
        <f t="shared" si="9"/>
        <v>0.3883587914482748</v>
      </c>
      <c r="M26" s="108">
        <f t="shared" si="9"/>
        <v>0.42891052128715657</v>
      </c>
      <c r="N26" s="108">
        <f t="shared" si="9"/>
        <v>0.3484450361331747</v>
      </c>
      <c r="O26" s="108">
        <f t="shared" si="9"/>
        <v>0.416195625057301</v>
      </c>
      <c r="P26" s="106"/>
      <c r="Q26" s="109" t="s">
        <v>223</v>
      </c>
      <c r="R26" s="110">
        <f aca="true" t="shared" si="10" ref="R26:W26">AVERAGE(R18:R25)</f>
        <v>0</v>
      </c>
      <c r="S26" s="110">
        <f t="shared" si="10"/>
        <v>0.02282177322938192</v>
      </c>
      <c r="T26" s="110">
        <f t="shared" si="10"/>
        <v>0.1654832093576342</v>
      </c>
      <c r="U26" s="110">
        <f t="shared" si="10"/>
        <v>0.16787295649851147</v>
      </c>
      <c r="V26" s="110">
        <f t="shared" si="10"/>
        <v>0.18308639879525854</v>
      </c>
      <c r="W26" s="110">
        <f t="shared" si="10"/>
        <v>0.11549813500024222</v>
      </c>
      <c r="X26" s="106"/>
      <c r="Y26" s="111" t="s">
        <v>223</v>
      </c>
      <c r="Z26" s="112">
        <f aca="true" t="shared" si="11" ref="Z26:AE26">AVERAGE(Z18:Z25)</f>
        <v>0</v>
      </c>
      <c r="AA26" s="112">
        <f t="shared" si="11"/>
        <v>0.16548320935763416</v>
      </c>
      <c r="AB26" s="112">
        <f t="shared" si="11"/>
        <v>0.19478044894217406</v>
      </c>
      <c r="AC26" s="112">
        <f t="shared" si="11"/>
        <v>0.31080169050728124</v>
      </c>
      <c r="AD26" s="112">
        <f t="shared" si="11"/>
        <v>0.23547695270954394</v>
      </c>
      <c r="AE26" s="112">
        <f t="shared" si="11"/>
        <v>0.23283543729365713</v>
      </c>
      <c r="AF26" s="26"/>
    </row>
    <row r="27" spans="1:31" ht="15.75">
      <c r="A27" s="104" t="s">
        <v>207</v>
      </c>
      <c r="B27" s="105">
        <f aca="true" t="shared" si="12" ref="B27:G27">STDEV(B18:B26)</f>
        <v>0</v>
      </c>
      <c r="C27" s="105">
        <f t="shared" si="12"/>
        <v>0.1369559681166433</v>
      </c>
      <c r="D27" s="105">
        <f t="shared" si="12"/>
        <v>0.1557823915770471</v>
      </c>
      <c r="E27" s="105">
        <f t="shared" si="12"/>
        <v>0.1987511128053803</v>
      </c>
      <c r="F27" s="105">
        <f t="shared" si="12"/>
        <v>0.1272324056711872</v>
      </c>
      <c r="G27" s="105">
        <f t="shared" si="12"/>
        <v>0.1133306912212517</v>
      </c>
      <c r="H27" s="21"/>
      <c r="I27" s="113" t="s">
        <v>207</v>
      </c>
      <c r="J27" s="34">
        <f aca="true" t="shared" si="13" ref="J27:O27">STDEV(J18:J26)</f>
        <v>0</v>
      </c>
      <c r="K27" s="34">
        <f t="shared" si="13"/>
        <v>0.3660002031113085</v>
      </c>
      <c r="L27" s="34">
        <f t="shared" si="13"/>
        <v>0.16707208410965446</v>
      </c>
      <c r="M27" s="34">
        <f t="shared" si="13"/>
        <v>0.08857826797113284</v>
      </c>
      <c r="N27" s="34">
        <f t="shared" si="13"/>
        <v>0.18057974775676736</v>
      </c>
      <c r="O27" s="34">
        <f t="shared" si="13"/>
        <v>0.1298745878904499</v>
      </c>
      <c r="P27" s="21"/>
      <c r="Q27" s="109" t="s">
        <v>207</v>
      </c>
      <c r="R27" s="110">
        <f aca="true" t="shared" si="14" ref="R27:W27">STDEV(R18:R26)</f>
        <v>0</v>
      </c>
      <c r="S27" s="110">
        <f t="shared" si="14"/>
        <v>0.060380736442455986</v>
      </c>
      <c r="T27" s="110">
        <f t="shared" si="14"/>
        <v>0.1336934108711143</v>
      </c>
      <c r="U27" s="110">
        <f t="shared" si="14"/>
        <v>0.1852529904656032</v>
      </c>
      <c r="V27" s="110">
        <f t="shared" si="14"/>
        <v>0.1593342918307137</v>
      </c>
      <c r="W27" s="110">
        <f t="shared" si="14"/>
        <v>0.12115041143461366</v>
      </c>
      <c r="X27" s="21"/>
      <c r="Y27" s="114" t="s">
        <v>207</v>
      </c>
      <c r="Z27" s="112">
        <f aca="true" t="shared" si="15" ref="Z27:AE27">STDEV(Z18:Z26)</f>
        <v>0</v>
      </c>
      <c r="AA27" s="112">
        <f t="shared" si="15"/>
        <v>0.13369341087111433</v>
      </c>
      <c r="AB27" s="112">
        <f t="shared" si="15"/>
        <v>0.1603433877565316</v>
      </c>
      <c r="AC27" s="112">
        <f t="shared" si="15"/>
        <v>0.14811074213721584</v>
      </c>
      <c r="AD27" s="112">
        <f t="shared" si="15"/>
        <v>0.20485213654261822</v>
      </c>
      <c r="AE27" s="112">
        <f t="shared" si="15"/>
        <v>0.10632450573401132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5"/>
  <sheetViews>
    <sheetView workbookViewId="0" topLeftCell="A1">
      <selection activeCell="A1" sqref="A1"/>
    </sheetView>
  </sheetViews>
  <sheetFormatPr defaultColWidth="9.00390625" defaultRowHeight="15.75"/>
  <cols>
    <col min="1" max="1" width="9.25390625" style="59" customWidth="1"/>
    <col min="2" max="2" width="12.125" style="59" bestFit="1" customWidth="1"/>
    <col min="3" max="3" width="10.875" style="59" bestFit="1" customWidth="1"/>
    <col min="4" max="4" width="12.125" style="59" bestFit="1" customWidth="1"/>
    <col min="5" max="5" width="10.875" style="59" bestFit="1" customWidth="1"/>
    <col min="6" max="6" width="12.125" style="59" bestFit="1" customWidth="1"/>
    <col min="7" max="7" width="10.875" style="59" bestFit="1" customWidth="1"/>
    <col min="8" max="8" width="12.125" style="59" bestFit="1" customWidth="1"/>
    <col min="9" max="9" width="10.875" style="59" bestFit="1" customWidth="1"/>
    <col min="10" max="10" width="12.125" style="59" bestFit="1" customWidth="1"/>
    <col min="11" max="11" width="10.875" style="59" bestFit="1" customWidth="1"/>
    <col min="12" max="12" width="12.125" style="59" bestFit="1" customWidth="1"/>
    <col min="13" max="13" width="10.875" style="0" bestFit="1" customWidth="1"/>
    <col min="14" max="14" width="8.50390625" style="60" customWidth="1"/>
    <col min="15" max="15" width="3.25390625" style="0" customWidth="1"/>
    <col min="16" max="27" width="8.50390625" style="61" customWidth="1"/>
    <col min="28" max="28" width="10.50390625" style="0" customWidth="1"/>
    <col min="29" max="35" width="8.50390625" style="62" customWidth="1"/>
  </cols>
  <sheetData>
    <row r="1" spans="1:36" ht="15.75">
      <c r="A1" s="96" t="s">
        <v>208</v>
      </c>
      <c r="O1" s="26"/>
      <c r="AJ1" s="26"/>
    </row>
    <row r="2" spans="2:36" ht="15.75">
      <c r="B2" s="96">
        <v>1959</v>
      </c>
      <c r="C2" s="96"/>
      <c r="D2" s="96" t="s">
        <v>7</v>
      </c>
      <c r="E2" s="96"/>
      <c r="F2" s="96" t="s">
        <v>6</v>
      </c>
      <c r="G2" s="96"/>
      <c r="H2" s="96">
        <v>1985</v>
      </c>
      <c r="I2" s="96"/>
      <c r="J2" s="96" t="s">
        <v>225</v>
      </c>
      <c r="K2" s="96"/>
      <c r="L2" s="96">
        <v>1997</v>
      </c>
      <c r="M2" s="96"/>
      <c r="O2" s="26"/>
      <c r="AJ2" s="26"/>
    </row>
    <row r="3" spans="1:36" ht="15.75">
      <c r="A3" s="100"/>
      <c r="B3" s="100" t="s">
        <v>220</v>
      </c>
      <c r="C3" s="85" t="s">
        <v>221</v>
      </c>
      <c r="D3" s="100" t="s">
        <v>220</v>
      </c>
      <c r="E3" s="85" t="s">
        <v>221</v>
      </c>
      <c r="F3" s="100" t="s">
        <v>220</v>
      </c>
      <c r="G3" s="85" t="s">
        <v>221</v>
      </c>
      <c r="H3" s="100" t="s">
        <v>220</v>
      </c>
      <c r="I3" s="85" t="s">
        <v>221</v>
      </c>
      <c r="J3" s="100" t="s">
        <v>220</v>
      </c>
      <c r="K3" s="85" t="s">
        <v>221</v>
      </c>
      <c r="L3" s="100" t="s">
        <v>220</v>
      </c>
      <c r="M3" s="85" t="s">
        <v>221</v>
      </c>
      <c r="O3" s="26"/>
      <c r="AJ3" s="26"/>
    </row>
    <row r="4" spans="1:36" ht="15.75">
      <c r="A4" s="49" t="s">
        <v>212</v>
      </c>
      <c r="B4" s="47">
        <f>SUM('Key Largo'!E4:E33)</f>
        <v>0</v>
      </c>
      <c r="C4" s="47">
        <f>STDEV('Key Largo'!E4:E33)</f>
        <v>0</v>
      </c>
      <c r="D4" s="47">
        <f>SUM('Key Largo'!H4:H33)</f>
        <v>-6</v>
      </c>
      <c r="E4" s="47">
        <f>STDEV('Key Largo'!H4:H33)</f>
        <v>0.4068381021724862</v>
      </c>
      <c r="F4" s="47">
        <f>SUM('Key Largo'!K4:K33)</f>
        <v>-3</v>
      </c>
      <c r="G4" s="47">
        <f>STDEV('Key Largo'!K4:K33)</f>
        <v>0.4806604651504227</v>
      </c>
      <c r="H4" s="47">
        <f>SUM('Key Largo'!N4:N33)</f>
        <v>-8</v>
      </c>
      <c r="I4" s="47">
        <f>STDEV('Key Largo'!N4:N33)</f>
        <v>0.8276819867946673</v>
      </c>
      <c r="J4" s="47">
        <f>SUM('Key Largo'!Q4:Q33)</f>
        <v>1</v>
      </c>
      <c r="K4" s="47">
        <f>STDEV('Key Largo'!Q4:Q33)</f>
        <v>0.18257418583505536</v>
      </c>
      <c r="L4" s="47">
        <f>SUM('Key Largo'!T4:T33)</f>
        <v>7</v>
      </c>
      <c r="M4" s="47">
        <f>STDEV('Key Largo'!T4:T33)</f>
        <v>0.5040069329937309</v>
      </c>
      <c r="O4" s="26"/>
      <c r="AJ4" s="26"/>
    </row>
    <row r="5" spans="1:36" ht="15.75">
      <c r="A5" s="49" t="s">
        <v>213</v>
      </c>
      <c r="B5" s="47">
        <f>SUM('Key Largo'!E40:E69)</f>
        <v>0</v>
      </c>
      <c r="C5" s="47">
        <f>STDEV('Key Largo'!E40:E69)</f>
        <v>0</v>
      </c>
      <c r="D5" s="47">
        <f>SUM('Key Largo'!H40:H69)</f>
        <v>4</v>
      </c>
      <c r="E5" s="47">
        <f>STDEV('Key Largo'!H40:H69)</f>
        <v>0.3457459036417604</v>
      </c>
      <c r="F5" s="47">
        <f>SUM('Key Largo'!K40:K69)</f>
        <v>3</v>
      </c>
      <c r="G5" s="47">
        <f>STDEV('Key Largo'!K40:K69)</f>
        <v>0.30512857662936466</v>
      </c>
      <c r="H5" s="47">
        <f>SUM('Key Largo'!N40:N69)</f>
        <v>9</v>
      </c>
      <c r="I5" s="47">
        <f>STDEV('Key Largo'!N40:N69)</f>
        <v>0.5959634332684376</v>
      </c>
      <c r="J5" s="47">
        <f>SUM('Key Largo'!Q40:Q69)</f>
        <v>0</v>
      </c>
      <c r="K5" s="47">
        <f>STDEV('Key Largo'!Q40:Q69)</f>
        <v>0.2626128657194451</v>
      </c>
      <c r="L5" s="47">
        <f>SUM('Key Largo'!T40:T69)</f>
        <v>1</v>
      </c>
      <c r="M5" s="47">
        <f>STDEV('Key Largo'!T40:T69)</f>
        <v>0.319841914974746</v>
      </c>
      <c r="O5" s="26"/>
      <c r="AJ5" s="26"/>
    </row>
    <row r="6" spans="1:36" ht="15.75">
      <c r="A6" s="49" t="s">
        <v>214</v>
      </c>
      <c r="B6" s="47">
        <f>SUM('Key Largo'!E76:E105)</f>
        <v>0</v>
      </c>
      <c r="C6" s="47">
        <f>STDEV('Key Largo'!E76:E105)</f>
        <v>0</v>
      </c>
      <c r="D6" s="47">
        <f>SUM('Key Largo'!H76:H105)</f>
        <v>3</v>
      </c>
      <c r="E6" s="47">
        <f>STDEV('Key Largo'!H76:H105)</f>
        <v>0.30512857662936466</v>
      </c>
      <c r="F6" s="47">
        <f>SUM('Key Largo'!K76:K105)</f>
        <v>0</v>
      </c>
      <c r="G6" s="47">
        <f>STDEV('Key Largo'!K76:K105)</f>
        <v>0</v>
      </c>
      <c r="H6" s="47">
        <f>SUM('Key Largo'!N76:N105)</f>
        <v>5</v>
      </c>
      <c r="I6" s="47">
        <f>STDEV('Key Largo'!N76:N105)</f>
        <v>0.5920934999167599</v>
      </c>
      <c r="J6" s="47">
        <f>SUM('Key Largo'!Q76:Q105)</f>
        <v>12</v>
      </c>
      <c r="K6" s="47">
        <f>STDEV('Key Largo'!Q76:Q105)</f>
        <v>0.563241847975046</v>
      </c>
      <c r="L6" s="47">
        <f>SUM('Key Largo'!T76:T105)</f>
        <v>4</v>
      </c>
      <c r="M6" s="47">
        <f>STDEV('Key Largo'!T76:T105)</f>
        <v>0.5713464637233658</v>
      </c>
      <c r="O6" s="26"/>
      <c r="AJ6" s="26"/>
    </row>
    <row r="7" spans="1:36" ht="15.75">
      <c r="A7" s="49" t="s">
        <v>215</v>
      </c>
      <c r="B7" s="47">
        <f>SUM('Key Largo'!E112:E141)</f>
        <v>0</v>
      </c>
      <c r="C7" s="47">
        <f>STDEV('Key Largo'!E112:E141)</f>
        <v>0</v>
      </c>
      <c r="D7" s="47">
        <f>SUM('Key Largo'!H112:H141)</f>
        <v>-7</v>
      </c>
      <c r="E7" s="47">
        <f>STDEV('Key Largo'!H112:H141)</f>
        <v>0.4301830671520764</v>
      </c>
      <c r="F7" s="47">
        <f>SUM('Key Largo'!K112:K141)</f>
        <v>1</v>
      </c>
      <c r="G7" s="47">
        <f>STDEV('Key Largo'!K112:K141)</f>
        <v>0.319841914974746</v>
      </c>
      <c r="H7" s="47">
        <f>SUM('Key Largo'!N112:N141)</f>
        <v>0</v>
      </c>
      <c r="I7" s="47">
        <f>STDEV('Key Largo'!N112:N141)</f>
        <v>0.2626128657194451</v>
      </c>
      <c r="J7" s="47">
        <f>SUM('Key Largo'!Q112:Q141)</f>
        <v>-1</v>
      </c>
      <c r="K7" s="47">
        <f>STDEV('Key Largo'!Q112:Q141)</f>
        <v>0.319841914974746</v>
      </c>
      <c r="L7" s="47">
        <f>SUM('Key Largo'!T112:T141)</f>
        <v>3</v>
      </c>
      <c r="M7" s="47">
        <f>STDEV('Key Largo'!T112:T141)</f>
        <v>0.30512857662936466</v>
      </c>
      <c r="O7" s="26"/>
      <c r="AJ7" s="26"/>
    </row>
    <row r="8" spans="1:36" ht="15.75">
      <c r="A8" s="49" t="s">
        <v>216</v>
      </c>
      <c r="B8" s="47">
        <f>SUM('Key Largo'!E148:E177)</f>
        <v>0</v>
      </c>
      <c r="C8" s="47">
        <f>STDEV('Key Largo'!E148:E177)</f>
        <v>0</v>
      </c>
      <c r="D8" s="47">
        <f>SUM('Key Largo'!H148:H177)</f>
        <v>0</v>
      </c>
      <c r="E8" s="47">
        <f>STDEV('Key Largo'!H148:H177)</f>
        <v>0</v>
      </c>
      <c r="F8" s="47">
        <f>SUM('Key Largo'!K148:K177)</f>
        <v>1</v>
      </c>
      <c r="G8" s="47">
        <f>STDEV('Key Largo'!K148:K177)</f>
        <v>0.41384099339733366</v>
      </c>
      <c r="H8" s="47">
        <f>SUM('Key Largo'!N148:N177)</f>
        <v>-1</v>
      </c>
      <c r="I8" s="47">
        <f>STDEV('Key Largo'!N148:N177)</f>
        <v>0.319841914974746</v>
      </c>
      <c r="J8" s="47">
        <f>SUM('Key Largo'!Q148:Q177)</f>
        <v>2</v>
      </c>
      <c r="K8" s="47">
        <f>STDEV('Key Largo'!Q148:Q177)</f>
        <v>0.4497764451088036</v>
      </c>
      <c r="L8" s="47">
        <f>SUM('Key Largo'!T148:T177)</f>
        <v>1</v>
      </c>
      <c r="M8" s="47">
        <f>STDEV('Key Largo'!T148:T177)</f>
        <v>0.5560534167675355</v>
      </c>
      <c r="O8" s="26"/>
      <c r="AJ8" s="26"/>
    </row>
    <row r="9" spans="1:36" ht="15.75">
      <c r="A9" s="49" t="s">
        <v>217</v>
      </c>
      <c r="B9" s="47">
        <f>SUM('Key Largo'!E184:E213)</f>
        <v>0</v>
      </c>
      <c r="C9" s="47">
        <f>STDEV('Key Largo'!E184:E213)</f>
        <v>0</v>
      </c>
      <c r="D9" s="47">
        <f>SUM('Key Largo'!H184:H213)</f>
        <v>-3</v>
      </c>
      <c r="E9" s="47">
        <f>STDEV('Key Largo'!H184:H213)</f>
        <v>0.30512857662936466</v>
      </c>
      <c r="F9" s="47">
        <f>SUM('Key Largo'!K184:K213)</f>
        <v>14</v>
      </c>
      <c r="G9" s="47">
        <f>STDEV('Key Largo'!K184:K213)</f>
        <v>0.5074162634049248</v>
      </c>
      <c r="H9" s="47">
        <f>SUM('Key Largo'!N184:N213)</f>
        <v>1</v>
      </c>
      <c r="I9" s="47">
        <f>STDEV('Key Largo'!N184:N213)</f>
        <v>0.41384099339733366</v>
      </c>
      <c r="J9" s="47">
        <f>SUM('Key Largo'!Q184:Q213)</f>
        <v>6</v>
      </c>
      <c r="K9" s="47">
        <f>STDEV('Key Largo'!Q184:Q213)</f>
        <v>0.5508613944197479</v>
      </c>
      <c r="L9" s="47">
        <f>SUM('Key Largo'!T184:T213)</f>
        <v>1</v>
      </c>
      <c r="M9" s="47">
        <f>STDEV('Key Largo'!T184:T213)</f>
        <v>0.5560534167675355</v>
      </c>
      <c r="O9" s="26"/>
      <c r="AJ9" s="26"/>
    </row>
    <row r="10" spans="1:36" ht="15.75">
      <c r="A10" s="49" t="s">
        <v>218</v>
      </c>
      <c r="B10" s="47">
        <f>SUM('Key Largo'!E220:E249)</f>
        <v>0</v>
      </c>
      <c r="C10" s="47">
        <f>STDEV('Key Largo'!E220:E249)</f>
        <v>0</v>
      </c>
      <c r="D10" s="47">
        <f>SUM('Key Largo'!H220:H249)</f>
        <v>-3</v>
      </c>
      <c r="E10" s="47">
        <f>STDEV('Key Largo'!H220:H249)</f>
        <v>0.4025778999364488</v>
      </c>
      <c r="F10" s="47">
        <f>SUM('Key Largo'!K220:K249)</f>
        <v>2</v>
      </c>
      <c r="G10" s="47">
        <f>STDEV('Key Largo'!K220:K249)</f>
        <v>0.3651483716701107</v>
      </c>
      <c r="H10" s="47">
        <f>SUM('Key Largo'!N220:N249)</f>
        <v>-2</v>
      </c>
      <c r="I10" s="47">
        <f>STDEV('Key Largo'!N220:N249)</f>
        <v>0.3651483716701107</v>
      </c>
      <c r="J10" s="47">
        <f>SUM('Key Largo'!Q220:Q249)</f>
        <v>0</v>
      </c>
      <c r="K10" s="47">
        <f>STDEV('Key Largo'!Q220:Q249)</f>
        <v>0.3713906763541037</v>
      </c>
      <c r="L10" s="47">
        <f>SUM('Key Largo'!T220:T249)</f>
        <v>-5</v>
      </c>
      <c r="M10" s="47">
        <f>STDEV('Key Largo'!T220:T249)</f>
        <v>0.3790490217894517</v>
      </c>
      <c r="O10" s="26"/>
      <c r="AJ10" s="26"/>
    </row>
    <row r="11" spans="1:36" ht="15.75">
      <c r="A11" s="49" t="s">
        <v>219</v>
      </c>
      <c r="B11" s="47">
        <f>SUM('Key Largo'!E256:E285)</f>
        <v>0</v>
      </c>
      <c r="C11" s="47">
        <f>STDEV('Key Largo'!E256:E285)</f>
        <v>0</v>
      </c>
      <c r="D11" s="47">
        <f>SUM('Key Largo'!H256:H285)</f>
        <v>-21</v>
      </c>
      <c r="E11" s="47">
        <f>STDEV('Key Largo'!H256:H285)</f>
        <v>0.46609159969939906</v>
      </c>
      <c r="F11" s="47">
        <f>SUM('Key Largo'!K256:K285)</f>
        <v>7</v>
      </c>
      <c r="G11" s="47">
        <f>STDEV('Key Largo'!K256:K285)</f>
        <v>0.5040069329937309</v>
      </c>
      <c r="H11" s="47">
        <f>SUM('Key Largo'!N256:N285)</f>
        <v>1</v>
      </c>
      <c r="I11" s="47">
        <f>STDEV('Key Largo'!N256:N285)</f>
        <v>0.18257418583505536</v>
      </c>
      <c r="J11" s="47">
        <f>SUM('Key Largo'!Q256:Q285)</f>
        <v>9</v>
      </c>
      <c r="K11" s="47">
        <f>STDEV('Key Largo'!Q256:Q285)</f>
        <v>0.466091599699399</v>
      </c>
      <c r="L11" s="47">
        <f>SUM('Key Largo'!T256:T285)</f>
        <v>-3</v>
      </c>
      <c r="M11" s="47">
        <f>STDEV('Key Largo'!T256:T285)</f>
        <v>0.30512857662936466</v>
      </c>
      <c r="O11" s="26"/>
      <c r="AJ11" s="26"/>
    </row>
    <row r="12" spans="1:36" ht="15.75">
      <c r="A12" s="104" t="s">
        <v>223</v>
      </c>
      <c r="B12" s="105">
        <f>AVERAGE(B4:B11)</f>
        <v>0</v>
      </c>
      <c r="C12" s="105">
        <f>AVERAGE(C4:C11)</f>
        <v>0</v>
      </c>
      <c r="D12" s="105">
        <f aca="true" t="shared" si="0" ref="D12:L12">AVERAGE(D4:D11)</f>
        <v>-4.125</v>
      </c>
      <c r="E12" s="105">
        <f>AVERAGE(E4:E11)</f>
        <v>0.3327117157326125</v>
      </c>
      <c r="F12" s="105">
        <f t="shared" si="0"/>
        <v>3.125</v>
      </c>
      <c r="G12" s="105">
        <f>AVERAGE(G4:G11)</f>
        <v>0.36200543977757926</v>
      </c>
      <c r="H12" s="105">
        <f t="shared" si="0"/>
        <v>0.625</v>
      </c>
      <c r="I12" s="105">
        <f>AVERAGE(I4:I11)</f>
        <v>0.44496965644706943</v>
      </c>
      <c r="J12" s="105">
        <f t="shared" si="0"/>
        <v>3.625</v>
      </c>
      <c r="K12" s="105">
        <f>AVERAGE(K4:K11)</f>
        <v>0.3957988662607933</v>
      </c>
      <c r="L12" s="105">
        <f t="shared" si="0"/>
        <v>1.125</v>
      </c>
      <c r="M12" s="105">
        <f>AVERAGE(M4:M11)</f>
        <v>0.4370760400343868</v>
      </c>
      <c r="O12" s="106"/>
      <c r="AJ12" s="26"/>
    </row>
    <row r="13" spans="1:36" ht="15.75">
      <c r="A13" s="104" t="s">
        <v>207</v>
      </c>
      <c r="B13" s="105">
        <f>STDEV(B4:B12)</f>
        <v>0</v>
      </c>
      <c r="C13" s="105">
        <f>STDEV(C4:C12)</f>
        <v>0</v>
      </c>
      <c r="D13" s="105">
        <f aca="true" t="shared" si="1" ref="D13:L13">STDEV(D4:D12)</f>
        <v>7.355907489902249</v>
      </c>
      <c r="E13" s="105">
        <f>STDEV(E4:E12)</f>
        <v>0.1369559681166433</v>
      </c>
      <c r="F13" s="105">
        <f t="shared" si="1"/>
        <v>4.88460592064498</v>
      </c>
      <c r="G13" s="105">
        <f>STDEV(G4:G12)</f>
        <v>0.1557823915770471</v>
      </c>
      <c r="H13" s="105">
        <f t="shared" si="1"/>
        <v>4.662014049742879</v>
      </c>
      <c r="I13" s="105">
        <f>STDEV(I4:I12)</f>
        <v>0.1987511128053803</v>
      </c>
      <c r="J13" s="105">
        <f t="shared" si="1"/>
        <v>4.498263553861645</v>
      </c>
      <c r="K13" s="105">
        <f>STDEV(K4:K12)</f>
        <v>0.1272324056711872</v>
      </c>
      <c r="L13" s="105">
        <f t="shared" si="1"/>
        <v>3.550968177835448</v>
      </c>
      <c r="M13" s="105">
        <f>STDEV(M4:M12)</f>
        <v>0.1133306912212517</v>
      </c>
      <c r="O13" s="106"/>
      <c r="AJ13" s="26"/>
    </row>
    <row r="14" spans="1:36" ht="15.75">
      <c r="A14" s="49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26"/>
      <c r="O14" s="26"/>
      <c r="P14" s="52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26"/>
      <c r="AJ14" s="26"/>
    </row>
    <row r="15" spans="1:36" ht="15.75">
      <c r="A15" s="102" t="s">
        <v>210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"/>
      <c r="O15" s="26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26"/>
      <c r="AJ15" s="26"/>
    </row>
    <row r="16" spans="1:36" ht="15.75">
      <c r="A16" s="102"/>
      <c r="B16" s="98">
        <v>1959</v>
      </c>
      <c r="C16" s="98"/>
      <c r="D16" s="98" t="s">
        <v>7</v>
      </c>
      <c r="E16" s="98"/>
      <c r="F16" s="98" t="s">
        <v>6</v>
      </c>
      <c r="G16" s="98"/>
      <c r="H16" s="98">
        <v>1985</v>
      </c>
      <c r="I16" s="98"/>
      <c r="J16" s="98" t="s">
        <v>225</v>
      </c>
      <c r="K16" s="98"/>
      <c r="L16" s="98">
        <v>1997</v>
      </c>
      <c r="M16" s="98"/>
      <c r="O16" s="26"/>
      <c r="P16" s="87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26"/>
      <c r="AJ16" s="26"/>
    </row>
    <row r="17" spans="1:36" ht="15.75">
      <c r="A17" s="102"/>
      <c r="B17" s="102" t="s">
        <v>220</v>
      </c>
      <c r="C17" s="88" t="s">
        <v>221</v>
      </c>
      <c r="D17" s="102" t="s">
        <v>220</v>
      </c>
      <c r="E17" s="88" t="s">
        <v>221</v>
      </c>
      <c r="F17" s="102" t="s">
        <v>220</v>
      </c>
      <c r="G17" s="88" t="s">
        <v>221</v>
      </c>
      <c r="H17" s="102" t="s">
        <v>220</v>
      </c>
      <c r="I17" s="88" t="s">
        <v>221</v>
      </c>
      <c r="J17" s="102" t="s">
        <v>220</v>
      </c>
      <c r="K17" s="88" t="s">
        <v>221</v>
      </c>
      <c r="L17" s="102" t="s">
        <v>220</v>
      </c>
      <c r="M17" s="88" t="s">
        <v>221</v>
      </c>
      <c r="O17" s="26"/>
      <c r="P17" s="101"/>
      <c r="R17" s="93"/>
      <c r="T17" s="93"/>
      <c r="V17" s="93"/>
      <c r="X17" s="93"/>
      <c r="Z17" s="93"/>
      <c r="AB17" s="26"/>
      <c r="AJ17" s="26"/>
    </row>
    <row r="18" spans="1:36" ht="15.75">
      <c r="A18" s="55" t="s">
        <v>212</v>
      </c>
      <c r="B18" s="53">
        <f>SUM('Big Pine'!E4:E33)</f>
        <v>0</v>
      </c>
      <c r="C18" s="53">
        <f>STDEV('Big Pine'!E4:E33)</f>
        <v>0</v>
      </c>
      <c r="D18" s="53">
        <f>SUM('Big Pine'!H4:H33)</f>
        <v>0</v>
      </c>
      <c r="E18" s="53">
        <f>STDEV('Big Pine'!H4:H33)</f>
        <v>0</v>
      </c>
      <c r="F18" s="53">
        <f>SUM('Big Pine'!K4:K33)</f>
        <v>-1</v>
      </c>
      <c r="G18" s="53">
        <f>STDEV('Big Pine'!K4:K33)</f>
        <v>0.18257418583505536</v>
      </c>
      <c r="H18" s="53">
        <f>SUM('Big Pine'!N4:N33)</f>
        <v>1</v>
      </c>
      <c r="I18" s="53">
        <f>STDEV('Big Pine'!N4:N33)</f>
        <v>0.490132517853561</v>
      </c>
      <c r="J18" s="53">
        <f>SUM('Big Pine'!Q4:Q33)</f>
        <v>0</v>
      </c>
      <c r="K18" s="53">
        <f>STDEV('Big Pine'!Q4:Q33)</f>
        <v>0.454858826147342</v>
      </c>
      <c r="L18" s="53">
        <f>SUM('Big Pine'!T4:T33)</f>
        <v>2</v>
      </c>
      <c r="M18" s="53">
        <f>STDEV('Big Pine'!T4:T33)</f>
        <v>0.2537081317024624</v>
      </c>
      <c r="O18" s="26"/>
      <c r="P18" s="52"/>
      <c r="R18" s="50"/>
      <c r="T18" s="50"/>
      <c r="V18" s="50"/>
      <c r="X18" s="50"/>
      <c r="Z18" s="50"/>
      <c r="AB18" s="26"/>
      <c r="AJ18" s="26"/>
    </row>
    <row r="19" spans="1:36" ht="15.75">
      <c r="A19" s="55" t="s">
        <v>213</v>
      </c>
      <c r="B19" s="53">
        <f>SUM('Big Pine'!E40:E69)</f>
        <v>0</v>
      </c>
      <c r="C19" s="53">
        <f>STDEV('Big Pine'!E40:E69)</f>
        <v>0</v>
      </c>
      <c r="D19" s="53">
        <f>SUM('Big Pine'!H40:H69)</f>
        <v>1</v>
      </c>
      <c r="E19" s="53">
        <f>STDEV('Big Pine'!H40:H69)</f>
        <v>0.18257418583505536</v>
      </c>
      <c r="F19" s="53">
        <f>SUM('Big Pine'!K40:K69)</f>
        <v>-3</v>
      </c>
      <c r="G19" s="53">
        <f>STDEV('Big Pine'!K40:K69)</f>
        <v>0.30512857662936466</v>
      </c>
      <c r="H19" s="53">
        <f>SUM('Big Pine'!N40:N69)</f>
        <v>0</v>
      </c>
      <c r="I19" s="53">
        <f>STDEV('Big Pine'!N40:N69)</f>
        <v>0</v>
      </c>
      <c r="J19" s="53">
        <f>SUM('Big Pine'!Q40:Q69)</f>
        <v>0</v>
      </c>
      <c r="K19" s="53">
        <f>STDEV('Big Pine'!Q40:Q69)</f>
        <v>0</v>
      </c>
      <c r="L19" s="53">
        <f>SUM('Big Pine'!T40:T69)</f>
        <v>0</v>
      </c>
      <c r="M19" s="53">
        <f>STDEV('Big Pine'!T40:T69)</f>
        <v>0</v>
      </c>
      <c r="O19" s="26"/>
      <c r="P19" s="52"/>
      <c r="R19" s="50"/>
      <c r="T19" s="50"/>
      <c r="V19" s="50"/>
      <c r="X19" s="50"/>
      <c r="Z19" s="50"/>
      <c r="AB19" s="26"/>
      <c r="AJ19" s="26"/>
    </row>
    <row r="20" spans="1:36" ht="15.75">
      <c r="A20" s="55" t="s">
        <v>214</v>
      </c>
      <c r="B20" s="53">
        <f>SUM('Big Pine'!E76:E105)</f>
        <v>0</v>
      </c>
      <c r="C20" s="53">
        <f>STDEV('Big Pine'!E76:E105)</f>
        <v>0</v>
      </c>
      <c r="D20" s="53">
        <f>SUM('Big Pine'!H76:H105)</f>
        <v>0</v>
      </c>
      <c r="E20" s="53">
        <f>STDEV('Big Pine'!H76:H105)</f>
        <v>0</v>
      </c>
      <c r="F20" s="53">
        <f>SUM('Big Pine'!K76:K105)</f>
        <v>-2</v>
      </c>
      <c r="G20" s="53">
        <f>STDEV('Big Pine'!K76:K105)</f>
        <v>0.2537081317024624</v>
      </c>
      <c r="H20" s="53">
        <f>SUM('Big Pine'!N76:N105)</f>
        <v>-2</v>
      </c>
      <c r="I20" s="53">
        <f>STDEV('Big Pine'!N76:N105)</f>
        <v>0.3651483716701107</v>
      </c>
      <c r="J20" s="53">
        <f>SUM('Big Pine'!Q76:Q105)</f>
        <v>-2</v>
      </c>
      <c r="K20" s="53">
        <f>STDEV('Big Pine'!Q76:Q105)</f>
        <v>0.2537081317024624</v>
      </c>
      <c r="L20" s="53">
        <f>SUM('Big Pine'!T76:T105)</f>
        <v>0</v>
      </c>
      <c r="M20" s="53">
        <f>STDEV('Big Pine'!T76:T105)</f>
        <v>0</v>
      </c>
      <c r="O20" s="26"/>
      <c r="P20" s="52"/>
      <c r="R20" s="50"/>
      <c r="T20" s="50"/>
      <c r="V20" s="50"/>
      <c r="X20" s="50"/>
      <c r="Z20" s="50"/>
      <c r="AB20" s="26"/>
      <c r="AJ20" s="26"/>
    </row>
    <row r="21" spans="1:36" ht="15.75">
      <c r="A21" s="55" t="s">
        <v>215</v>
      </c>
      <c r="B21" s="53">
        <f>SUM('Big Pine'!E112:E141)</f>
        <v>0</v>
      </c>
      <c r="C21" s="53">
        <f>STDEV('Big Pine'!E112:E141)</f>
        <v>0</v>
      </c>
      <c r="D21" s="53">
        <f>SUM('Big Pine'!H112:H141)</f>
        <v>0</v>
      </c>
      <c r="E21" s="53">
        <f>STDEV('Big Pine'!H112:H141)</f>
        <v>0</v>
      </c>
      <c r="F21" s="53">
        <f>SUM('Big Pine'!K112:K141)</f>
        <v>0</v>
      </c>
      <c r="G21" s="53">
        <f>STDEV('Big Pine'!K112:K141)</f>
        <v>0</v>
      </c>
      <c r="H21" s="53">
        <f>SUM('Big Pine'!N112:N141)</f>
        <v>0</v>
      </c>
      <c r="I21" s="53">
        <f>STDEV('Big Pine'!N112:N141)</f>
        <v>0</v>
      </c>
      <c r="J21" s="53">
        <f>SUM('Big Pine'!Q112:Q141)</f>
        <v>0</v>
      </c>
      <c r="K21" s="53">
        <f>STDEV('Big Pine'!Q112:Q141)</f>
        <v>0</v>
      </c>
      <c r="L21" s="53">
        <f>SUM('Big Pine'!T112:T141)</f>
        <v>0</v>
      </c>
      <c r="M21" s="53">
        <f>STDEV('Big Pine'!T112:T141)</f>
        <v>0</v>
      </c>
      <c r="O21" s="26"/>
      <c r="P21" s="52"/>
      <c r="R21" s="50"/>
      <c r="T21" s="50"/>
      <c r="V21" s="50"/>
      <c r="X21" s="50"/>
      <c r="Z21" s="50"/>
      <c r="AB21" s="26"/>
      <c r="AJ21" s="26"/>
    </row>
    <row r="22" spans="1:36" ht="15.75">
      <c r="A22" s="55" t="s">
        <v>216</v>
      </c>
      <c r="B22" s="53">
        <f>SUM('Big Pine'!E148:E177)</f>
        <v>0</v>
      </c>
      <c r="C22" s="53">
        <f>STDEV('Big Pine'!E148:E177)</f>
        <v>0</v>
      </c>
      <c r="D22" s="53">
        <f>SUM('Big Pine'!H148:H177)</f>
        <v>0</v>
      </c>
      <c r="E22" s="53">
        <f>STDEV('Big Pine'!H148:H177)</f>
        <v>0</v>
      </c>
      <c r="F22" s="53">
        <f>SUM('Big Pine'!K148:K177)</f>
        <v>1</v>
      </c>
      <c r="G22" s="53">
        <f>STDEV('Big Pine'!K148:K177)</f>
        <v>0.319841914974746</v>
      </c>
      <c r="H22" s="53">
        <f>SUM('Big Pine'!N148:N177)</f>
        <v>0</v>
      </c>
      <c r="I22" s="53">
        <f>STDEV('Big Pine'!N148:N177)</f>
        <v>0</v>
      </c>
      <c r="J22" s="53">
        <f>SUM('Big Pine'!Q148:Q177)</f>
        <v>-1</v>
      </c>
      <c r="K22" s="53">
        <f>STDEV('Big Pine'!Q148:Q177)</f>
        <v>0.319841914974746</v>
      </c>
      <c r="L22" s="53">
        <f>SUM('Big Pine'!T148:T177)</f>
        <v>-1</v>
      </c>
      <c r="M22" s="53">
        <f>STDEV('Big Pine'!T148:T177)</f>
        <v>0.18257418583505536</v>
      </c>
      <c r="O22" s="26"/>
      <c r="P22" s="52"/>
      <c r="R22" s="50"/>
      <c r="T22" s="50"/>
      <c r="V22" s="50"/>
      <c r="X22" s="50"/>
      <c r="Z22" s="50"/>
      <c r="AB22" s="26"/>
      <c r="AJ22" s="26"/>
    </row>
    <row r="23" spans="1:36" ht="15.75">
      <c r="A23" s="55" t="s">
        <v>217</v>
      </c>
      <c r="B23" s="53">
        <f>SUM('Big Pine'!E184:E213)</f>
        <v>0</v>
      </c>
      <c r="C23" s="53">
        <f>STDEV('Big Pine'!E184:E213)</f>
        <v>0</v>
      </c>
      <c r="D23" s="53">
        <f>SUM('Big Pine'!H184:H213)</f>
        <v>0</v>
      </c>
      <c r="E23" s="53">
        <f>STDEV('Big Pine'!H184:H213)</f>
        <v>0</v>
      </c>
      <c r="F23" s="53">
        <f>SUM('Big Pine'!K184:K213)</f>
        <v>0</v>
      </c>
      <c r="G23" s="53">
        <f>STDEV('Big Pine'!K184:K213)</f>
        <v>0</v>
      </c>
      <c r="H23" s="53">
        <f>SUM('Big Pine'!N184:N213)</f>
        <v>-1</v>
      </c>
      <c r="I23" s="53">
        <f>STDEV('Big Pine'!N184:N213)</f>
        <v>0.18257418583505536</v>
      </c>
      <c r="J23" s="53">
        <f>SUM('Big Pine'!Q184:Q213)</f>
        <v>0</v>
      </c>
      <c r="K23" s="53">
        <f>STDEV('Big Pine'!Q184:Q213)</f>
        <v>0</v>
      </c>
      <c r="L23" s="53">
        <f>SUM('Big Pine'!T184:T213)</f>
        <v>0</v>
      </c>
      <c r="M23" s="53">
        <f>STDEV('Big Pine'!T184:T213)</f>
        <v>0</v>
      </c>
      <c r="O23" s="26"/>
      <c r="P23" s="52"/>
      <c r="R23" s="50"/>
      <c r="T23" s="50"/>
      <c r="V23" s="50"/>
      <c r="X23" s="50"/>
      <c r="Z23" s="50"/>
      <c r="AB23" s="26"/>
      <c r="AJ23" s="26"/>
    </row>
    <row r="24" spans="1:36" ht="15.75">
      <c r="A24" s="55" t="s">
        <v>218</v>
      </c>
      <c r="B24" s="53">
        <f>SUM('Big Pine'!E220:E249)</f>
        <v>0</v>
      </c>
      <c r="C24" s="53">
        <f>STDEV('Big Pine'!E220:E249)</f>
        <v>0</v>
      </c>
      <c r="D24" s="53">
        <f>SUM('Big Pine'!H220:H249)</f>
        <v>0</v>
      </c>
      <c r="E24" s="53">
        <f>STDEV('Big Pine'!H220:H249)</f>
        <v>0</v>
      </c>
      <c r="F24" s="53">
        <f>SUM('Big Pine'!K220:K249)</f>
        <v>0</v>
      </c>
      <c r="G24" s="53">
        <f>STDEV('Big Pine'!K220:K249)</f>
        <v>0</v>
      </c>
      <c r="H24" s="53">
        <f>SUM('Big Pine'!N220:N249)</f>
        <v>3</v>
      </c>
      <c r="I24" s="53">
        <f>STDEV('Big Pine'!N220:N249)</f>
        <v>0.30512857662936466</v>
      </c>
      <c r="J24" s="53">
        <f>SUM('Big Pine'!Q220:Q249)</f>
        <v>2</v>
      </c>
      <c r="K24" s="53">
        <f>STDEV('Big Pine'!Q220:Q249)</f>
        <v>0.2537081317024624</v>
      </c>
      <c r="L24" s="53">
        <f>SUM('Big Pine'!T220:T249)</f>
        <v>-3</v>
      </c>
      <c r="M24" s="53">
        <f>STDEV('Big Pine'!T220:T249)</f>
        <v>0.30512857662936466</v>
      </c>
      <c r="O24" s="26"/>
      <c r="P24" s="52"/>
      <c r="R24" s="50"/>
      <c r="T24" s="50"/>
      <c r="V24" s="50"/>
      <c r="X24" s="50"/>
      <c r="Z24" s="50"/>
      <c r="AB24" s="26"/>
      <c r="AJ24" s="26"/>
    </row>
    <row r="25" spans="1:36" ht="15.75">
      <c r="A25" s="55" t="s">
        <v>219</v>
      </c>
      <c r="B25" s="53">
        <f>SUM('Big Pine'!E256:E285)</f>
        <v>0</v>
      </c>
      <c r="C25" s="53">
        <f>STDEV('Big Pine'!E256:E285)</f>
        <v>0</v>
      </c>
      <c r="D25" s="53">
        <f>SUM('Big Pine'!H256:H285)</f>
        <v>0</v>
      </c>
      <c r="E25" s="53">
        <f>STDEV('Big Pine'!H256:H285)</f>
        <v>0</v>
      </c>
      <c r="F25" s="53">
        <f>SUM('Big Pine'!K256:K285)</f>
        <v>0</v>
      </c>
      <c r="G25" s="53">
        <f>STDEV('Big Pine'!K256:K285)</f>
        <v>0.2626128657194451</v>
      </c>
      <c r="H25" s="53">
        <f>SUM('Big Pine'!N256:N285)</f>
        <v>0</v>
      </c>
      <c r="I25" s="53">
        <f>STDEV('Big Pine'!N256:N285)</f>
        <v>0</v>
      </c>
      <c r="J25" s="53">
        <f>SUM('Big Pine'!Q256:Q285)</f>
        <v>1</v>
      </c>
      <c r="K25" s="53">
        <f>STDEV('Big Pine'!Q256:Q285)</f>
        <v>0.18257418583505536</v>
      </c>
      <c r="L25" s="53">
        <f>SUM('Big Pine'!T256:T285)</f>
        <v>-1</v>
      </c>
      <c r="M25" s="53">
        <f>STDEV('Big Pine'!T256:T285)</f>
        <v>0.18257418583505536</v>
      </c>
      <c r="O25" s="26"/>
      <c r="P25" s="52"/>
      <c r="R25" s="50"/>
      <c r="T25" s="50"/>
      <c r="V25" s="50"/>
      <c r="X25" s="50"/>
      <c r="Z25" s="50"/>
      <c r="AB25" s="26"/>
      <c r="AJ25" s="26"/>
    </row>
    <row r="26" spans="1:36" ht="15.75">
      <c r="A26" s="109" t="s">
        <v>223</v>
      </c>
      <c r="B26" s="110">
        <f>AVERAGE(B18:B25)</f>
        <v>0</v>
      </c>
      <c r="C26" s="110">
        <f>AVERAGE(C18:C25)</f>
        <v>0</v>
      </c>
      <c r="D26" s="110">
        <f aca="true" t="shared" si="2" ref="D26:L26">AVERAGE(D18:D25)</f>
        <v>0.125</v>
      </c>
      <c r="E26" s="110">
        <f>AVERAGE(E18:E25)</f>
        <v>0.02282177322938192</v>
      </c>
      <c r="F26" s="110">
        <f t="shared" si="2"/>
        <v>-0.625</v>
      </c>
      <c r="G26" s="110">
        <f>AVERAGE(G18:G25)</f>
        <v>0.1654832093576342</v>
      </c>
      <c r="H26" s="110">
        <f t="shared" si="2"/>
        <v>0.125</v>
      </c>
      <c r="I26" s="110">
        <f>AVERAGE(I18:I25)</f>
        <v>0.16787295649851147</v>
      </c>
      <c r="J26" s="110">
        <f t="shared" si="2"/>
        <v>0</v>
      </c>
      <c r="K26" s="110">
        <f>AVERAGE(K18:K25)</f>
        <v>0.18308639879525854</v>
      </c>
      <c r="L26" s="110">
        <f t="shared" si="2"/>
        <v>-0.375</v>
      </c>
      <c r="M26" s="110">
        <f>AVERAGE(M18:M25)</f>
        <v>0.11549813500024222</v>
      </c>
      <c r="O26" s="106"/>
      <c r="P26" s="107"/>
      <c r="R26" s="108"/>
      <c r="T26" s="108"/>
      <c r="V26" s="108"/>
      <c r="X26" s="108"/>
      <c r="Z26" s="108"/>
      <c r="AB26" s="106"/>
      <c r="AJ26" s="26"/>
    </row>
    <row r="27" spans="1:28" ht="15.75">
      <c r="A27" s="109" t="s">
        <v>207</v>
      </c>
      <c r="B27" s="110">
        <f>STDEV(B18:B26)</f>
        <v>0</v>
      </c>
      <c r="C27" s="110">
        <f>STDEV(C18:C26)</f>
        <v>0</v>
      </c>
      <c r="D27" s="110">
        <f aca="true" t="shared" si="3" ref="D27:L27">STDEV(D18:D26)</f>
        <v>0.33071891388307384</v>
      </c>
      <c r="E27" s="110">
        <f>STDEV(E18:E26)</f>
        <v>0.060380736442455986</v>
      </c>
      <c r="F27" s="110">
        <f t="shared" si="3"/>
        <v>1.2183492931011204</v>
      </c>
      <c r="G27" s="110">
        <f>STDEV(G18:G26)</f>
        <v>0.1336934108711143</v>
      </c>
      <c r="H27" s="110">
        <f t="shared" si="3"/>
        <v>1.3635890143294642</v>
      </c>
      <c r="I27" s="110">
        <f>STDEV(I18:I26)</f>
        <v>0.1852529904656032</v>
      </c>
      <c r="J27" s="110">
        <f t="shared" si="3"/>
        <v>1.118033988749895</v>
      </c>
      <c r="K27" s="110">
        <f>STDEV(K18:K26)</f>
        <v>0.1593342918307137</v>
      </c>
      <c r="L27" s="110">
        <f t="shared" si="3"/>
        <v>1.3169567191065923</v>
      </c>
      <c r="M27" s="110">
        <f>STDEV(M18:M26)</f>
        <v>0.12115041143461366</v>
      </c>
      <c r="O27" s="21"/>
      <c r="P27" s="113"/>
      <c r="R27" s="34"/>
      <c r="T27" s="34"/>
      <c r="V27" s="34"/>
      <c r="X27" s="34"/>
      <c r="Z27" s="34"/>
      <c r="AB27" s="21"/>
    </row>
    <row r="29" spans="1:13" ht="15.75">
      <c r="A29" s="101" t="s">
        <v>209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86"/>
    </row>
    <row r="30" spans="1:13" ht="15.75">
      <c r="A30" s="101"/>
      <c r="B30" s="97">
        <v>1959</v>
      </c>
      <c r="C30" s="97"/>
      <c r="D30" s="97" t="s">
        <v>7</v>
      </c>
      <c r="E30" s="97"/>
      <c r="F30" s="97" t="s">
        <v>6</v>
      </c>
      <c r="G30" s="97"/>
      <c r="H30" s="97">
        <v>1985</v>
      </c>
      <c r="I30" s="97"/>
      <c r="J30" s="97" t="s">
        <v>225</v>
      </c>
      <c r="K30" s="97"/>
      <c r="L30" s="97">
        <v>1997</v>
      </c>
      <c r="M30" s="97"/>
    </row>
    <row r="31" spans="1:13" ht="15.75">
      <c r="A31" s="101"/>
      <c r="B31" s="101" t="s">
        <v>220</v>
      </c>
      <c r="C31" s="87" t="s">
        <v>221</v>
      </c>
      <c r="D31" s="101" t="s">
        <v>220</v>
      </c>
      <c r="E31" s="87" t="s">
        <v>221</v>
      </c>
      <c r="F31" s="101" t="s">
        <v>220</v>
      </c>
      <c r="G31" s="87" t="s">
        <v>221</v>
      </c>
      <c r="H31" s="101" t="s">
        <v>220</v>
      </c>
      <c r="I31" s="87" t="s">
        <v>221</v>
      </c>
      <c r="J31" s="101" t="s">
        <v>220</v>
      </c>
      <c r="K31" s="87" t="s">
        <v>221</v>
      </c>
      <c r="L31" s="101" t="s">
        <v>220</v>
      </c>
      <c r="M31" s="87" t="s">
        <v>221</v>
      </c>
    </row>
    <row r="32" spans="1:13" ht="15.75">
      <c r="A32" s="52" t="s">
        <v>212</v>
      </c>
      <c r="B32" s="50">
        <f>SUM(Marathon!E4:E33)</f>
        <v>0</v>
      </c>
      <c r="C32" s="50">
        <f>STDEV(Marathon!E4:E33)</f>
        <v>0</v>
      </c>
      <c r="D32" s="50">
        <f>SUM(Marathon!H4:H33)</f>
        <v>0</v>
      </c>
      <c r="E32" s="50">
        <f>STDEV(Marathon!H4:H33)</f>
        <v>0.2626128657194451</v>
      </c>
      <c r="F32" s="50">
        <f>SUM(Marathon!K4:K33)</f>
        <v>-4</v>
      </c>
      <c r="G32" s="50">
        <f>STDEV(Marathon!K4:K33)</f>
        <v>0.5074162634049248</v>
      </c>
      <c r="H32" s="50">
        <f>SUM(Marathon!N4:N33)</f>
        <v>8</v>
      </c>
      <c r="I32" s="50">
        <f>STDEV(Marathon!N4:N33)</f>
        <v>0.5208304597621879</v>
      </c>
      <c r="J32" s="50">
        <f>SUM(Marathon!Q4:Q33)</f>
        <v>2</v>
      </c>
      <c r="K32" s="50">
        <f>STDEV(Marathon!Q4:Q33)</f>
        <v>0.5832922809856746</v>
      </c>
      <c r="L32" s="50">
        <f>SUM(Marathon!T4:T33)</f>
        <v>-2</v>
      </c>
      <c r="M32" s="50">
        <f>STDEV(Marathon!T4:T33)</f>
        <v>0.5832922809856746</v>
      </c>
    </row>
    <row r="33" spans="1:13" ht="15.75">
      <c r="A33" s="52" t="s">
        <v>213</v>
      </c>
      <c r="B33" s="50">
        <f>SUM(Marathon!E40:E69)</f>
        <v>0</v>
      </c>
      <c r="C33" s="50">
        <f>STDEV(Marathon!E40:E69)</f>
        <v>0</v>
      </c>
      <c r="D33" s="50">
        <f>SUM(Marathon!H40:H69)</f>
        <v>-1</v>
      </c>
      <c r="E33" s="50">
        <f>STDEV(Marathon!H40:H69)</f>
        <v>0.18257418583505536</v>
      </c>
      <c r="F33" s="50">
        <f>SUM(Marathon!K40:K69)</f>
        <v>2</v>
      </c>
      <c r="G33" s="50">
        <f>STDEV(Marathon!K40:K69)</f>
        <v>0.3651483716701107</v>
      </c>
      <c r="H33" s="50">
        <f>SUM(Marathon!N40:N69)</f>
        <v>4</v>
      </c>
      <c r="I33" s="50">
        <f>STDEV(Marathon!N40:N69)</f>
        <v>0.5713464637233658</v>
      </c>
      <c r="J33" s="50">
        <f>SUM(Marathon!Q40:Q69)</f>
        <v>0</v>
      </c>
      <c r="K33" s="50">
        <f>STDEV(Marathon!Q40:Q69)</f>
        <v>0.5252257314388902</v>
      </c>
      <c r="L33" s="50">
        <f>SUM(Marathon!T40:T69)</f>
        <v>6</v>
      </c>
      <c r="M33" s="50">
        <f>STDEV(Marathon!T40:T69)</f>
        <v>0.4068381021724862</v>
      </c>
    </row>
    <row r="34" spans="1:13" ht="15.75">
      <c r="A34" s="52" t="s">
        <v>214</v>
      </c>
      <c r="B34" s="50">
        <f>SUM(Marathon!E76:E105)</f>
        <v>0</v>
      </c>
      <c r="C34" s="50">
        <f>STDEV(Marathon!E76:E105)</f>
        <v>0</v>
      </c>
      <c r="D34" s="50">
        <f>SUM(Marathon!H76:H105)</f>
        <v>0</v>
      </c>
      <c r="E34" s="50">
        <f>STDEV(Marathon!H76:H105)</f>
        <v>0</v>
      </c>
      <c r="F34" s="50">
        <f>SUM(Marathon!K76:K105)</f>
        <v>-1</v>
      </c>
      <c r="G34" s="50">
        <f>STDEV(Marathon!K76:K105)</f>
        <v>0.18257418583505536</v>
      </c>
      <c r="H34" s="50">
        <f>SUM(Marathon!N76:N105)</f>
        <v>-2</v>
      </c>
      <c r="I34" s="50">
        <f>STDEV(Marathon!N76:N105)</f>
        <v>0.4497764451088036</v>
      </c>
      <c r="J34" s="50">
        <f>SUM(Marathon!Q76:Q105)</f>
        <v>1</v>
      </c>
      <c r="K34" s="50">
        <f>STDEV(Marathon!Q76:Q105)</f>
        <v>0.18257418583505536</v>
      </c>
      <c r="L34" s="50">
        <f>SUM(Marathon!T76:T105)</f>
        <v>2</v>
      </c>
      <c r="M34" s="50">
        <f>STDEV(Marathon!T76:T105)</f>
        <v>0.2537081317024624</v>
      </c>
    </row>
    <row r="35" spans="1:13" ht="15.75">
      <c r="A35" s="52" t="s">
        <v>215</v>
      </c>
      <c r="B35" s="50">
        <f>SUM(Marathon!E112:E141)</f>
        <v>0</v>
      </c>
      <c r="C35" s="50">
        <f>STDEV(Marathon!E112:E141)</f>
        <v>0</v>
      </c>
      <c r="D35" s="50">
        <f>SUM(Marathon!H112:H141)</f>
        <v>0</v>
      </c>
      <c r="E35" s="50">
        <f>STDEV(Marathon!H112:H141)</f>
        <v>0</v>
      </c>
      <c r="F35" s="50">
        <f>SUM(Marathon!K112:K141)</f>
        <v>1</v>
      </c>
      <c r="G35" s="50">
        <f>STDEV(Marathon!K112:K141)</f>
        <v>0.18257418583505536</v>
      </c>
      <c r="H35" s="50">
        <f>SUM(Marathon!N112:N141)</f>
        <v>3</v>
      </c>
      <c r="I35" s="50">
        <f>STDEV(Marathon!N112:N141)</f>
        <v>0.30512857662936466</v>
      </c>
      <c r="J35" s="50">
        <f>SUM(Marathon!Q112:Q141)</f>
        <v>5</v>
      </c>
      <c r="K35" s="50">
        <f>STDEV(Marathon!Q112:Q141)</f>
        <v>0.3790490217894517</v>
      </c>
      <c r="L35" s="50">
        <f>SUM(Marathon!T112:T141)</f>
        <v>4</v>
      </c>
      <c r="M35" s="50">
        <f>STDEV(Marathon!T112:T141)</f>
        <v>0.5074162634049248</v>
      </c>
    </row>
    <row r="36" spans="1:13" ht="15.75">
      <c r="A36" s="52" t="s">
        <v>216</v>
      </c>
      <c r="B36" s="50">
        <f>SUM(Marathon!E148:E177)</f>
        <v>0</v>
      </c>
      <c r="C36" s="50">
        <f>STDEV(Marathon!E148:E177)</f>
        <v>0</v>
      </c>
      <c r="D36" s="50">
        <f>SUM(Marathon!H148:H177)</f>
        <v>2</v>
      </c>
      <c r="E36" s="50">
        <f>STDEV(Marathon!H148:H177)</f>
        <v>0.3651483716701107</v>
      </c>
      <c r="F36" s="50">
        <f>SUM(Marathon!K148:K177)</f>
        <v>3</v>
      </c>
      <c r="G36" s="50">
        <f>STDEV(Marathon!K148:K177)</f>
        <v>0.30512857662936466</v>
      </c>
      <c r="H36" s="50">
        <f>SUM(Marathon!N148:N177)</f>
        <v>3</v>
      </c>
      <c r="I36" s="50">
        <f>STDEV(Marathon!N148:N177)</f>
        <v>0.4025778999364488</v>
      </c>
      <c r="J36" s="50">
        <f>SUM(Marathon!Q148:Q177)</f>
        <v>2</v>
      </c>
      <c r="K36" s="50">
        <f>STDEV(Marathon!Q148:Q177)</f>
        <v>0.2537081317024624</v>
      </c>
      <c r="L36" s="50">
        <f>SUM(Marathon!T148:T177)</f>
        <v>1</v>
      </c>
      <c r="M36" s="50">
        <f>STDEV(Marathon!T148:T177)</f>
        <v>0.18257418583505536</v>
      </c>
    </row>
    <row r="37" spans="1:13" ht="15.75">
      <c r="A37" s="52" t="s">
        <v>217</v>
      </c>
      <c r="B37" s="50">
        <f>SUM(Marathon!E184:E213)</f>
        <v>0</v>
      </c>
      <c r="C37" s="50">
        <f>STDEV(Marathon!E184:E213)</f>
        <v>0</v>
      </c>
      <c r="D37" s="50">
        <f>SUM(Marathon!H184:H213)</f>
        <v>2</v>
      </c>
      <c r="E37" s="50">
        <f>STDEV(Marathon!H184:H213)</f>
        <v>1.2298957997167563</v>
      </c>
      <c r="F37" s="50">
        <f>SUM(Marathon!K184:K213)</f>
        <v>10</v>
      </c>
      <c r="G37" s="50">
        <f>STDEV(Marathon!K184:K213)</f>
        <v>0.6608945522512667</v>
      </c>
      <c r="H37" s="50">
        <f>SUM(Marathon!N184:N213)</f>
        <v>1</v>
      </c>
      <c r="I37" s="50">
        <f>STDEV(Marathon!N184:N213)</f>
        <v>0.490132517853561</v>
      </c>
      <c r="J37" s="50">
        <f>SUM(Marathon!Q184:Q213)</f>
        <v>-5</v>
      </c>
      <c r="K37" s="50">
        <f>STDEV(Marathon!Q184:Q213)</f>
        <v>0.46113303737741407</v>
      </c>
      <c r="L37" s="50">
        <f>SUM(Marathon!T184:T213)</f>
        <v>3</v>
      </c>
      <c r="M37" s="50">
        <f>STDEV(Marathon!T184:T213)</f>
        <v>0.5477225575051661</v>
      </c>
    </row>
    <row r="38" spans="1:13" ht="15.75">
      <c r="A38" s="52" t="s">
        <v>218</v>
      </c>
      <c r="B38" s="50">
        <f>SUM(Marathon!E220:E249)</f>
        <v>0</v>
      </c>
      <c r="C38" s="50">
        <f>STDEV(Marathon!E220:E249)</f>
        <v>0</v>
      </c>
      <c r="D38" s="50">
        <f>SUM(Marathon!H220:H249)</f>
        <v>-3</v>
      </c>
      <c r="E38" s="50">
        <f>STDEV(Marathon!H220:H249)</f>
        <v>0.4806604651504227</v>
      </c>
      <c r="F38" s="50">
        <f>SUM(Marathon!K220:K249)</f>
        <v>2</v>
      </c>
      <c r="G38" s="50">
        <f>STDEV(Marathon!K220:K249)</f>
        <v>0.5832922809856746</v>
      </c>
      <c r="H38" s="50">
        <f>SUM(Marathon!N220:N249)</f>
        <v>4</v>
      </c>
      <c r="I38" s="50">
        <f>STDEV(Marathon!N220:N249)</f>
        <v>0.3457459036417604</v>
      </c>
      <c r="J38" s="50">
        <f>SUM(Marathon!Q220:Q249)</f>
        <v>3</v>
      </c>
      <c r="K38" s="50">
        <f>STDEV(Marathon!Q220:Q249)</f>
        <v>0.4025778999364488</v>
      </c>
      <c r="L38" s="50">
        <f>SUM(Marathon!T220:T249)</f>
        <v>-4</v>
      </c>
      <c r="M38" s="50">
        <f>STDEV(Marathon!T220:T249)</f>
        <v>0.43417248545530474</v>
      </c>
    </row>
    <row r="39" spans="1:13" ht="15.75">
      <c r="A39" s="52" t="s">
        <v>219</v>
      </c>
      <c r="B39" s="50">
        <f>SUM(Marathon!E256:E285)</f>
        <v>0</v>
      </c>
      <c r="C39" s="50">
        <f>STDEV(Marathon!E256:E285)</f>
        <v>0</v>
      </c>
      <c r="D39" s="50">
        <f>SUM(Marathon!H256:H285)</f>
        <v>-4</v>
      </c>
      <c r="E39" s="50">
        <f>STDEV(Marathon!H256:H285)</f>
        <v>0.3457459036417604</v>
      </c>
      <c r="F39" s="50">
        <f>SUM(Marathon!K256:K285)</f>
        <v>1</v>
      </c>
      <c r="G39" s="50">
        <f>STDEV(Marathon!K256:K285)</f>
        <v>0.319841914974746</v>
      </c>
      <c r="H39" s="50">
        <f>SUM(Marathon!N256:N285)</f>
        <v>4</v>
      </c>
      <c r="I39" s="50">
        <f>STDEV(Marathon!N256:N285)</f>
        <v>0.3457459036417604</v>
      </c>
      <c r="J39" s="50">
        <f>SUM(Marathon!Q256:Q285)</f>
        <v>0</v>
      </c>
      <c r="K39" s="50">
        <f>STDEV(Marathon!Q256:Q285)</f>
        <v>0</v>
      </c>
      <c r="L39" s="50">
        <f>SUM(Marathon!T256:T285)</f>
        <v>-1</v>
      </c>
      <c r="M39" s="50">
        <f>STDEV(Marathon!T256:T285)</f>
        <v>0.41384099339733366</v>
      </c>
    </row>
    <row r="40" spans="1:13" ht="15.75">
      <c r="A40" s="107" t="s">
        <v>223</v>
      </c>
      <c r="B40" s="108">
        <f>AVERAGE(B32:B39)</f>
        <v>0</v>
      </c>
      <c r="C40" s="108">
        <f>AVERAGE(C32:C39)</f>
        <v>0</v>
      </c>
      <c r="D40" s="108">
        <f aca="true" t="shared" si="4" ref="D40:L40">AVERAGE(D32:D39)</f>
        <v>-0.5</v>
      </c>
      <c r="E40" s="108">
        <f>AVERAGE(E32:E39)</f>
        <v>0.35832969896669387</v>
      </c>
      <c r="F40" s="108">
        <f t="shared" si="4"/>
        <v>1.75</v>
      </c>
      <c r="G40" s="108">
        <f>AVERAGE(G32:G39)</f>
        <v>0.3883587914482748</v>
      </c>
      <c r="H40" s="108">
        <f t="shared" si="4"/>
        <v>3.125</v>
      </c>
      <c r="I40" s="108">
        <f>AVERAGE(I32:I39)</f>
        <v>0.42891052128715657</v>
      </c>
      <c r="J40" s="108">
        <f t="shared" si="4"/>
        <v>1</v>
      </c>
      <c r="K40" s="108">
        <f>AVERAGE(K32:K39)</f>
        <v>0.3484450361331747</v>
      </c>
      <c r="L40" s="108">
        <f t="shared" si="4"/>
        <v>1.125</v>
      </c>
      <c r="M40" s="108">
        <f>AVERAGE(M32:M39)</f>
        <v>0.416195625057301</v>
      </c>
    </row>
    <row r="41" spans="1:13" ht="15.75">
      <c r="A41" s="107" t="s">
        <v>207</v>
      </c>
      <c r="B41" s="108">
        <f>STDEV(B32:B40)</f>
        <v>0</v>
      </c>
      <c r="C41" s="34">
        <f>STDEV(C32:C40)</f>
        <v>0</v>
      </c>
      <c r="D41" s="108">
        <f aca="true" t="shared" si="5" ref="D41:L41">STDEV(D32:D40)</f>
        <v>2</v>
      </c>
      <c r="E41" s="34">
        <f>STDEV(E32:E40)</f>
        <v>0.3660002031113085</v>
      </c>
      <c r="F41" s="108">
        <f t="shared" si="5"/>
        <v>3.7332961307670196</v>
      </c>
      <c r="G41" s="34">
        <f>STDEV(G32:G40)</f>
        <v>0.16707208410965446</v>
      </c>
      <c r="H41" s="108">
        <f t="shared" si="5"/>
        <v>2.666341125962693</v>
      </c>
      <c r="I41" s="34">
        <f>STDEV(I32:I40)</f>
        <v>0.08857826797113284</v>
      </c>
      <c r="J41" s="108">
        <f t="shared" si="5"/>
        <v>2.7386127875258306</v>
      </c>
      <c r="K41" s="34">
        <f>STDEV(K32:K40)</f>
        <v>0.18057974775676736</v>
      </c>
      <c r="L41" s="108">
        <f t="shared" si="5"/>
        <v>3.0998991919093113</v>
      </c>
      <c r="M41" s="34">
        <f>STDEV(M32:M40)</f>
        <v>0.1298745878904499</v>
      </c>
    </row>
    <row r="42" spans="1:12" ht="15.75">
      <c r="A42" s="55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</row>
    <row r="43" spans="1:26" ht="15.75">
      <c r="A43" s="103" t="s">
        <v>211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89"/>
      <c r="P43" s="103"/>
      <c r="R43" s="95"/>
      <c r="T43" s="95"/>
      <c r="V43" s="95"/>
      <c r="X43" s="95"/>
      <c r="Z43" s="95"/>
    </row>
    <row r="44" spans="1:26" ht="15.75">
      <c r="A44" s="103"/>
      <c r="B44" s="99">
        <v>1959</v>
      </c>
      <c r="C44" s="99"/>
      <c r="D44" s="99" t="s">
        <v>7</v>
      </c>
      <c r="E44" s="99"/>
      <c r="F44" s="99" t="s">
        <v>6</v>
      </c>
      <c r="G44" s="99"/>
      <c r="H44" s="99">
        <v>1985</v>
      </c>
      <c r="I44" s="99"/>
      <c r="J44" s="99" t="s">
        <v>225</v>
      </c>
      <c r="K44" s="99"/>
      <c r="L44" s="99">
        <v>1997</v>
      </c>
      <c r="M44" s="99"/>
      <c r="P44" s="58"/>
      <c r="R44" s="63"/>
      <c r="T44" s="63"/>
      <c r="V44" s="63"/>
      <c r="X44" s="63"/>
      <c r="Z44" s="63"/>
    </row>
    <row r="45" spans="1:26" ht="15.75">
      <c r="A45" s="103"/>
      <c r="B45" s="103" t="s">
        <v>220</v>
      </c>
      <c r="C45" s="90" t="s">
        <v>221</v>
      </c>
      <c r="D45" s="103" t="s">
        <v>220</v>
      </c>
      <c r="E45" s="90" t="s">
        <v>221</v>
      </c>
      <c r="F45" s="103" t="s">
        <v>220</v>
      </c>
      <c r="G45" s="90" t="s">
        <v>221</v>
      </c>
      <c r="H45" s="103" t="s">
        <v>220</v>
      </c>
      <c r="I45" s="90" t="s">
        <v>221</v>
      </c>
      <c r="J45" s="103" t="s">
        <v>220</v>
      </c>
      <c r="K45" s="90" t="s">
        <v>221</v>
      </c>
      <c r="L45" s="103" t="s">
        <v>220</v>
      </c>
      <c r="M45" s="90" t="s">
        <v>221</v>
      </c>
      <c r="P45" s="58"/>
      <c r="R45" s="63"/>
      <c r="T45" s="63"/>
      <c r="V45" s="63"/>
      <c r="X45" s="63"/>
      <c r="Z45" s="63"/>
    </row>
    <row r="46" spans="1:26" ht="15.75">
      <c r="A46" s="58" t="s">
        <v>212</v>
      </c>
      <c r="B46" s="63">
        <f>SUM('Key West'!E4:E33)</f>
        <v>0</v>
      </c>
      <c r="C46" s="63">
        <f>STDEV('Key West'!E4:E33)</f>
        <v>0</v>
      </c>
      <c r="D46" s="63">
        <f>SUM('Key West'!H4:H33)</f>
        <v>0</v>
      </c>
      <c r="E46" s="63">
        <f>STDEV('Key West'!H4:H33)</f>
        <v>0</v>
      </c>
      <c r="F46" s="63">
        <f>SUM('Key West'!K4:K33)</f>
        <v>-4</v>
      </c>
      <c r="G46" s="63">
        <f>STDEV('Key West'!K4:K33)</f>
        <v>0.3457459036417604</v>
      </c>
      <c r="H46" s="63">
        <f>SUM('Key West'!N4:N33)</f>
        <v>0</v>
      </c>
      <c r="I46" s="63">
        <f>STDEV('Key West'!N4:N33)</f>
        <v>0</v>
      </c>
      <c r="J46" s="63">
        <f>SUM('Key West'!Q4:Q33)</f>
        <v>0</v>
      </c>
      <c r="K46" s="63">
        <f>STDEV('Key West'!Q4:Q33)</f>
        <v>0.3713906763541037</v>
      </c>
      <c r="L46" s="63">
        <f>SUM('Key West'!T4:T33)</f>
        <v>-2</v>
      </c>
      <c r="M46" s="63">
        <f>STDEV('Key West'!T4:T33)</f>
        <v>0.2537081317024624</v>
      </c>
      <c r="P46" s="58"/>
      <c r="R46" s="63"/>
      <c r="T46" s="63"/>
      <c r="V46" s="63"/>
      <c r="X46" s="63"/>
      <c r="Z46" s="63"/>
    </row>
    <row r="47" spans="1:26" ht="15.75">
      <c r="A47" s="58" t="s">
        <v>213</v>
      </c>
      <c r="B47" s="63">
        <f>SUM('Key West'!E40:E69)</f>
        <v>0</v>
      </c>
      <c r="C47" s="63">
        <f>STDEV('Key West'!E40:E69)</f>
        <v>0</v>
      </c>
      <c r="D47" s="63">
        <f>SUM('Key West'!H40:H69)</f>
        <v>0</v>
      </c>
      <c r="E47" s="63">
        <f>STDEV('Key West'!H40:H69)</f>
        <v>0</v>
      </c>
      <c r="F47" s="63">
        <f>SUM('Key West'!K40:K69)</f>
        <v>-4</v>
      </c>
      <c r="G47" s="63">
        <f>STDEV('Key West'!K40:K69)</f>
        <v>0.3457459036417604</v>
      </c>
      <c r="H47" s="63">
        <f>SUM('Key West'!N40:N69)</f>
        <v>2</v>
      </c>
      <c r="I47" s="63">
        <f>STDEV('Key West'!N40:N69)</f>
        <v>0.3651483716701107</v>
      </c>
      <c r="J47" s="63">
        <f>SUM('Key West'!Q40:Q69)</f>
        <v>0</v>
      </c>
      <c r="K47" s="63">
        <f>STDEV('Key West'!Q40:Q69)</f>
        <v>0</v>
      </c>
      <c r="L47" s="63">
        <f>SUM('Key West'!T40:T69)</f>
        <v>-3</v>
      </c>
      <c r="M47" s="63">
        <f>STDEV('Key West'!T40:T69)</f>
        <v>0.30512857662936466</v>
      </c>
      <c r="P47" s="58"/>
      <c r="R47" s="63"/>
      <c r="T47" s="63"/>
      <c r="V47" s="63"/>
      <c r="X47" s="63"/>
      <c r="Z47" s="63"/>
    </row>
    <row r="48" spans="1:26" ht="15.75">
      <c r="A48" s="58" t="s">
        <v>214</v>
      </c>
      <c r="B48" s="63">
        <f>SUM('Key West'!E76:E105)</f>
        <v>0</v>
      </c>
      <c r="C48" s="63">
        <f>STDEV('Key West'!E76:E105)</f>
        <v>0</v>
      </c>
      <c r="D48" s="63">
        <f>SUM('Key West'!H76:H105)</f>
        <v>1</v>
      </c>
      <c r="E48" s="63">
        <f>STDEV('Key West'!H76:H105)</f>
        <v>0.319841914974746</v>
      </c>
      <c r="F48" s="63">
        <f>SUM('Key West'!K76:K105)</f>
        <v>-5</v>
      </c>
      <c r="G48" s="63">
        <f>STDEV('Key West'!K76:K105)</f>
        <v>0.3790490217894517</v>
      </c>
      <c r="H48" s="63">
        <f>SUM('Key West'!N76:N105)</f>
        <v>-3</v>
      </c>
      <c r="I48" s="63">
        <f>STDEV('Key West'!N76:N105)</f>
        <v>0.30512857662936466</v>
      </c>
      <c r="J48" s="63">
        <f>SUM('Key West'!Q76:Q105)</f>
        <v>-2</v>
      </c>
      <c r="K48" s="63">
        <f>STDEV('Key West'!Q76:Q105)</f>
        <v>0.3651483716701107</v>
      </c>
      <c r="L48" s="63">
        <f>SUM('Key West'!T76:T105)</f>
        <v>1</v>
      </c>
      <c r="M48" s="63">
        <f>STDEV('Key West'!T76:T105)</f>
        <v>0.18257418583505536</v>
      </c>
      <c r="P48" s="58"/>
      <c r="R48" s="63"/>
      <c r="T48" s="63"/>
      <c r="V48" s="63"/>
      <c r="X48" s="63"/>
      <c r="Z48" s="63"/>
    </row>
    <row r="49" spans="1:26" ht="15.75">
      <c r="A49" s="58" t="s">
        <v>215</v>
      </c>
      <c r="B49" s="63">
        <f>SUM('Key West'!E112:E141)</f>
        <v>0</v>
      </c>
      <c r="C49" s="63">
        <f>STDEV('Key West'!E112:E141)</f>
        <v>0</v>
      </c>
      <c r="D49" s="63">
        <f>SUM('Key West'!H112:H141)</f>
        <v>0</v>
      </c>
      <c r="E49" s="63">
        <f>STDEV('Key West'!H112:H141)</f>
        <v>0.2626128657194451</v>
      </c>
      <c r="F49" s="63">
        <f>SUM('Key West'!K112:K141)</f>
        <v>-1</v>
      </c>
      <c r="G49" s="63">
        <f>STDEV('Key West'!K112:K141)</f>
        <v>0.18257418583505536</v>
      </c>
      <c r="H49" s="63">
        <f>SUM('Key West'!N112:N141)</f>
        <v>1</v>
      </c>
      <c r="I49" s="63">
        <f>STDEV('Key West'!N112:N141)</f>
        <v>0.319841914974746</v>
      </c>
      <c r="J49" s="63">
        <f>SUM('Key West'!Q112:Q141)</f>
        <v>1</v>
      </c>
      <c r="K49" s="63">
        <f>STDEV('Key West'!Q112:Q141)</f>
        <v>0.18257418583505536</v>
      </c>
      <c r="L49" s="63">
        <f>SUM('Key West'!T112:T141)</f>
        <v>1</v>
      </c>
      <c r="M49" s="63">
        <f>STDEV('Key West'!T112:T141)</f>
        <v>0.319841914974746</v>
      </c>
      <c r="P49" s="58"/>
      <c r="R49" s="63"/>
      <c r="T49" s="63"/>
      <c r="V49" s="63"/>
      <c r="X49" s="63"/>
      <c r="Z49" s="63"/>
    </row>
    <row r="50" spans="1:26" ht="15.75">
      <c r="A50" s="58" t="s">
        <v>216</v>
      </c>
      <c r="B50" s="63">
        <f>SUM('Key West'!E148:E177)</f>
        <v>0</v>
      </c>
      <c r="C50" s="63">
        <f>STDEV('Key West'!E148:E177)</f>
        <v>0</v>
      </c>
      <c r="D50" s="63">
        <f>SUM('Key West'!H148:H177)</f>
        <v>3</v>
      </c>
      <c r="E50" s="63">
        <f>STDEV('Key West'!H148:H177)</f>
        <v>0.30512857662936466</v>
      </c>
      <c r="F50" s="63">
        <f>SUM('Key West'!K148:K177)</f>
        <v>-3</v>
      </c>
      <c r="G50" s="63">
        <f>STDEV('Key West'!K148:K177)</f>
        <v>0.30512857662936466</v>
      </c>
      <c r="H50" s="63">
        <f>SUM('Key West'!N148:N177)</f>
        <v>-1</v>
      </c>
      <c r="I50" s="63">
        <f>STDEV('Key West'!N148:N177)</f>
        <v>0.41384099339733366</v>
      </c>
      <c r="J50" s="63">
        <f>SUM('Key West'!Q148:Q177)</f>
        <v>-6</v>
      </c>
      <c r="K50" s="63">
        <f>STDEV('Key West'!Q148:Q177)</f>
        <v>0.5508613944197479</v>
      </c>
      <c r="L50" s="63">
        <f>SUM('Key West'!T148:T177)</f>
        <v>-2</v>
      </c>
      <c r="M50" s="63">
        <f>STDEV('Key West'!T148:T177)</f>
        <v>0.3651483716701107</v>
      </c>
      <c r="P50" s="58"/>
      <c r="R50" s="63"/>
      <c r="T50" s="63"/>
      <c r="V50" s="63"/>
      <c r="X50" s="63"/>
      <c r="Z50" s="63"/>
    </row>
    <row r="51" spans="1:26" ht="15.75">
      <c r="A51" s="58" t="s">
        <v>217</v>
      </c>
      <c r="B51" s="63">
        <f>SUM('Key West'!E184:E213)</f>
        <v>0</v>
      </c>
      <c r="C51" s="63">
        <f>STDEV('Key West'!E184:E213)</f>
        <v>0</v>
      </c>
      <c r="D51" s="63">
        <f>SUM('Key West'!H184:H213)</f>
        <v>1</v>
      </c>
      <c r="E51" s="63">
        <f>STDEV('Key West'!H184:H213)</f>
        <v>0.18257418583505536</v>
      </c>
      <c r="F51" s="63">
        <f>SUM('Key West'!K184:K213)</f>
        <v>0</v>
      </c>
      <c r="G51" s="63">
        <f>STDEV('Key West'!K184:K213)</f>
        <v>0</v>
      </c>
      <c r="H51" s="63">
        <f>SUM('Key West'!N184:N213)</f>
        <v>-5</v>
      </c>
      <c r="I51" s="63">
        <f>STDEV('Key West'!N184:N213)</f>
        <v>0.3790490217894517</v>
      </c>
      <c r="J51" s="63">
        <f>SUM('Key West'!Q184:Q213)</f>
        <v>0</v>
      </c>
      <c r="K51" s="63">
        <f>STDEV('Key West'!Q184:Q213)</f>
        <v>0</v>
      </c>
      <c r="L51" s="63">
        <f>SUM('Key West'!T184:T213)</f>
        <v>-1</v>
      </c>
      <c r="M51" s="63">
        <f>STDEV('Key West'!T184:T213)</f>
        <v>0.18257418583505536</v>
      </c>
      <c r="P51" s="58"/>
      <c r="R51" s="63"/>
      <c r="T51" s="63"/>
      <c r="V51" s="63"/>
      <c r="X51" s="63"/>
      <c r="Z51" s="63"/>
    </row>
    <row r="52" spans="1:26" ht="15.75">
      <c r="A52" s="58" t="s">
        <v>218</v>
      </c>
      <c r="B52" s="63">
        <f>SUM('Key West'!E220:E249)</f>
        <v>0</v>
      </c>
      <c r="C52" s="63">
        <f>STDEV('Key West'!E220:E249)</f>
        <v>0</v>
      </c>
      <c r="D52" s="63">
        <f>SUM('Key West'!H220:H249)</f>
        <v>0</v>
      </c>
      <c r="E52" s="63">
        <f>STDEV('Key West'!H220:H249)</f>
        <v>0</v>
      </c>
      <c r="F52" s="63">
        <f>SUM('Key West'!K220:K249)</f>
        <v>0</v>
      </c>
      <c r="G52" s="63">
        <f>STDEV('Key West'!K220:K249)</f>
        <v>0</v>
      </c>
      <c r="H52" s="63">
        <f>SUM('Key West'!N220:N249)</f>
        <v>1</v>
      </c>
      <c r="I52" s="63">
        <f>STDEV('Key West'!N220:N249)</f>
        <v>0.18257418583505536</v>
      </c>
      <c r="J52" s="63">
        <f>SUM('Key West'!Q220:Q249)</f>
        <v>0</v>
      </c>
      <c r="K52" s="63">
        <f>STDEV('Key West'!Q220:Q249)</f>
        <v>0</v>
      </c>
      <c r="L52" s="63">
        <f>SUM('Key West'!T220:T249)</f>
        <v>0</v>
      </c>
      <c r="M52" s="63">
        <f>STDEV('Key West'!T220:T249)</f>
        <v>0</v>
      </c>
      <c r="P52" s="111"/>
      <c r="R52" s="112"/>
      <c r="T52" s="112"/>
      <c r="V52" s="112"/>
      <c r="X52" s="112"/>
      <c r="Z52" s="112"/>
    </row>
    <row r="53" spans="1:26" ht="15.75">
      <c r="A53" s="58" t="s">
        <v>219</v>
      </c>
      <c r="B53" s="63">
        <f>SUM('Key West'!E256:E285)</f>
        <v>0</v>
      </c>
      <c r="C53" s="63">
        <f>STDEV('Key West'!E256:E285)</f>
        <v>0</v>
      </c>
      <c r="D53" s="63">
        <f>SUM('Key West'!H256:H285)</f>
        <v>-2</v>
      </c>
      <c r="E53" s="63">
        <f>STDEV('Key West'!H256:H285)</f>
        <v>0.2537081317024624</v>
      </c>
      <c r="F53" s="63">
        <f>SUM('Key West'!K256:K285)</f>
        <v>0</v>
      </c>
      <c r="G53" s="63">
        <f>STDEV('Key West'!K256:K285)</f>
        <v>0</v>
      </c>
      <c r="H53" s="63">
        <f>SUM('Key West'!N256:N285)</f>
        <v>-2</v>
      </c>
      <c r="I53" s="63">
        <f>STDEV('Key West'!N256:N285)</f>
        <v>0.5208304597621878</v>
      </c>
      <c r="J53" s="63">
        <f>SUM('Key West'!Q256:Q285)</f>
        <v>1</v>
      </c>
      <c r="K53" s="63">
        <f>STDEV('Key West'!Q256:Q285)</f>
        <v>0.41384099339733366</v>
      </c>
      <c r="L53" s="63">
        <f>SUM('Key West'!T256:T285)</f>
        <v>-2</v>
      </c>
      <c r="M53" s="63">
        <f>STDEV('Key West'!T256:T285)</f>
        <v>0.2537081317024624</v>
      </c>
      <c r="P53" s="114"/>
      <c r="R53" s="112"/>
      <c r="T53" s="112"/>
      <c r="V53" s="112"/>
      <c r="X53" s="112"/>
      <c r="Z53" s="112"/>
    </row>
    <row r="54" spans="1:13" ht="15.75">
      <c r="A54" s="111" t="s">
        <v>223</v>
      </c>
      <c r="B54" s="112">
        <f>AVERAGE(B46:B53)</f>
        <v>0</v>
      </c>
      <c r="C54" s="112">
        <f>AVERAGE(C46:C53)</f>
        <v>0</v>
      </c>
      <c r="D54" s="112">
        <f aca="true" t="shared" si="6" ref="D54:L54">AVERAGE(D46:D53)</f>
        <v>0.375</v>
      </c>
      <c r="E54" s="112">
        <f>AVERAGE(E46:E53)</f>
        <v>0.16548320935763416</v>
      </c>
      <c r="F54" s="112">
        <f t="shared" si="6"/>
        <v>-2.125</v>
      </c>
      <c r="G54" s="112">
        <f>AVERAGE(G46:G53)</f>
        <v>0.19478044894217406</v>
      </c>
      <c r="H54" s="112">
        <f t="shared" si="6"/>
        <v>-0.875</v>
      </c>
      <c r="I54" s="112">
        <f>AVERAGE(I46:I53)</f>
        <v>0.31080169050728124</v>
      </c>
      <c r="J54" s="112">
        <f t="shared" si="6"/>
        <v>-0.75</v>
      </c>
      <c r="K54" s="112">
        <f>AVERAGE(K46:K53)</f>
        <v>0.23547695270954394</v>
      </c>
      <c r="L54" s="112">
        <f t="shared" si="6"/>
        <v>-1</v>
      </c>
      <c r="M54" s="112">
        <f>AVERAGE(M46:M53)</f>
        <v>0.23283543729365713</v>
      </c>
    </row>
    <row r="55" spans="1:13" ht="15.75">
      <c r="A55" s="111" t="s">
        <v>207</v>
      </c>
      <c r="B55" s="112">
        <f>STDEV(B46:B54)</f>
        <v>0</v>
      </c>
      <c r="C55" s="112">
        <f>STDEV(C46:C54)</f>
        <v>0</v>
      </c>
      <c r="D55" s="112">
        <f aca="true" t="shared" si="7" ref="D55:L55">STDEV(D46:D54)</f>
        <v>1.3169567191065923</v>
      </c>
      <c r="E55" s="112">
        <f>STDEV(E46:E54)</f>
        <v>0.13369341087111433</v>
      </c>
      <c r="F55" s="112">
        <f t="shared" si="7"/>
        <v>1.964529205687714</v>
      </c>
      <c r="G55" s="112">
        <f>STDEV(G46:G54)</f>
        <v>0.1603433877565316</v>
      </c>
      <c r="H55" s="112">
        <f t="shared" si="7"/>
        <v>2.2043990110685496</v>
      </c>
      <c r="I55" s="112">
        <f>STDEV(I46:I54)</f>
        <v>0.14811074213721584</v>
      </c>
      <c r="J55" s="112">
        <f t="shared" si="7"/>
        <v>2.165063509461097</v>
      </c>
      <c r="K55" s="112">
        <f>STDEV(K46:K54)</f>
        <v>0.20485213654261822</v>
      </c>
      <c r="L55" s="112">
        <f t="shared" si="7"/>
        <v>1.4142135623730951</v>
      </c>
      <c r="M55" s="112">
        <f>STDEV(M46:M54)</f>
        <v>0.10632450573401132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7"/>
  <sheetViews>
    <sheetView workbookViewId="0" topLeftCell="A1">
      <selection activeCell="A1" sqref="A1"/>
    </sheetView>
  </sheetViews>
  <sheetFormatPr defaultColWidth="9.00390625" defaultRowHeight="15.75"/>
  <cols>
    <col min="1" max="1" width="6.50390625" style="0" customWidth="1"/>
    <col min="2" max="3" width="10.50390625" style="37" customWidth="1"/>
    <col min="4" max="5" width="10.50390625" style="33" customWidth="1"/>
    <col min="6" max="7" width="10.50390625" style="41" customWidth="1"/>
    <col min="8" max="9" width="10.50390625" style="45" customWidth="1"/>
    <col min="11" max="11" width="14.25390625" style="23" bestFit="1" customWidth="1"/>
    <col min="12" max="15" width="11.00390625" style="20" customWidth="1"/>
  </cols>
  <sheetData>
    <row r="1" spans="2:15" ht="15.75">
      <c r="B1" s="35" t="s">
        <v>208</v>
      </c>
      <c r="C1" s="35"/>
      <c r="D1" s="31" t="s">
        <v>209</v>
      </c>
      <c r="E1" s="31"/>
      <c r="F1" s="39" t="s">
        <v>210</v>
      </c>
      <c r="G1" s="39"/>
      <c r="H1" s="43" t="s">
        <v>211</v>
      </c>
      <c r="I1" s="43"/>
      <c r="K1" s="69" t="s">
        <v>226</v>
      </c>
      <c r="L1" s="70"/>
      <c r="M1" s="71"/>
      <c r="N1" s="72"/>
      <c r="O1" s="73"/>
    </row>
    <row r="2" spans="2:15" ht="15.75">
      <c r="B2" s="74" t="s">
        <v>212</v>
      </c>
      <c r="C2" s="74"/>
      <c r="D2" s="75" t="s">
        <v>212</v>
      </c>
      <c r="E2" s="75"/>
      <c r="F2" s="76" t="s">
        <v>212</v>
      </c>
      <c r="G2" s="76"/>
      <c r="H2" s="77" t="s">
        <v>212</v>
      </c>
      <c r="I2" s="77"/>
      <c r="K2" s="131"/>
      <c r="L2" s="135" t="s">
        <v>208</v>
      </c>
      <c r="M2" s="136" t="s">
        <v>209</v>
      </c>
      <c r="N2" s="137" t="s">
        <v>210</v>
      </c>
      <c r="O2" s="138" t="s">
        <v>211</v>
      </c>
    </row>
    <row r="3" spans="1:15" ht="15.75">
      <c r="A3" t="s">
        <v>222</v>
      </c>
      <c r="B3" s="36" t="s">
        <v>220</v>
      </c>
      <c r="C3" s="36" t="s">
        <v>221</v>
      </c>
      <c r="D3" s="32" t="s">
        <v>220</v>
      </c>
      <c r="E3" s="32" t="s">
        <v>221</v>
      </c>
      <c r="F3" s="40" t="s">
        <v>220</v>
      </c>
      <c r="G3" s="40" t="s">
        <v>221</v>
      </c>
      <c r="H3" s="44" t="s">
        <v>220</v>
      </c>
      <c r="I3" s="44" t="s">
        <v>221</v>
      </c>
      <c r="K3" s="132" t="s">
        <v>212</v>
      </c>
      <c r="L3" s="68">
        <f>B34</f>
        <v>-0.3</v>
      </c>
      <c r="M3" s="139">
        <f>D34</f>
        <v>0.13333333333333333</v>
      </c>
      <c r="N3" s="140">
        <f>F34</f>
        <v>0.06666666666666667</v>
      </c>
      <c r="O3" s="141">
        <f>H34</f>
        <v>-0.2</v>
      </c>
    </row>
    <row r="4" spans="1:15" ht="15.75">
      <c r="A4">
        <v>1</v>
      </c>
      <c r="B4" s="37">
        <f>SUM('Key Largo'!E4,'Key Largo'!H4,'Key Largo'!K4,'Key Largo'!N4,'Key Largo'!Q4,'Key Largo'!T4)</f>
        <v>-1</v>
      </c>
      <c r="C4" s="37">
        <f>STDEV('Key Largo'!E4,'Key Largo'!H4,'Key Largo'!K4,'Key Largo'!N4,'Key Largo'!Q4,'Key Largo'!T4)</f>
        <v>0.408248290463863</v>
      </c>
      <c r="D4" s="33">
        <f>SUM(Marathon!E4,Marathon!H4,Marathon!K4,Marathon!N4,Marathon!Q4,Marathon!T4)</f>
        <v>1</v>
      </c>
      <c r="E4" s="33">
        <f>STDEV(Marathon!E4,Marathon!H4,Marathon!K4,Marathon!N4,Marathon!Q4,Marathon!T4)</f>
        <v>0.752772652709081</v>
      </c>
      <c r="F4" s="41">
        <f>SUM('Big Pine'!E4,'Big Pine'!H4,'Big Pine'!K4,'Big Pine'!N4,'Big Pine'!Q4,'Big Pine'!T4)</f>
        <v>0</v>
      </c>
      <c r="G4" s="41">
        <f>STDEV('Big Pine'!E4,'Big Pine'!H4,'Big Pine'!K4,'Big Pine'!N4,'Big Pine'!Q4,'Big Pine'!T4)</f>
        <v>0</v>
      </c>
      <c r="H4" s="45">
        <f>SUM('Key West'!E4,'Key West'!H4,'Key West'!K4,'Key West'!N4,'Key West'!Q4,'Key West'!T4)</f>
        <v>0</v>
      </c>
      <c r="I4" s="45">
        <f>STDEV('Key West'!E4,'Key West'!H4,'Key West'!K4,'Key West'!N4,'Key West'!Q4,'Key West'!T4)</f>
        <v>0</v>
      </c>
      <c r="K4" s="133" t="s">
        <v>213</v>
      </c>
      <c r="L4" s="68">
        <f>B70</f>
        <v>0.5666666666666667</v>
      </c>
      <c r="M4" s="139">
        <f>D70</f>
        <v>0.36666666666666664</v>
      </c>
      <c r="N4" s="140">
        <f>F70</f>
        <v>-0.06666666666666667</v>
      </c>
      <c r="O4" s="141">
        <f>H70</f>
        <v>-0.16666666666666666</v>
      </c>
    </row>
    <row r="5" spans="1:15" ht="15.75">
      <c r="A5">
        <v>2</v>
      </c>
      <c r="B5" s="37">
        <f>SUM('Key Largo'!E5,'Key Largo'!H5,'Key Largo'!K5,'Key Largo'!N5,'Key Largo'!Q5,'Key Largo'!T5)</f>
        <v>0</v>
      </c>
      <c r="C5" s="37">
        <f>STDEV('Key Largo'!E5,'Key Largo'!H5,'Key Largo'!K5,'Key Largo'!N5,'Key Largo'!Q5,'Key Largo'!T5)</f>
        <v>0</v>
      </c>
      <c r="D5" s="33">
        <f>SUM(Marathon!E5,Marathon!H5,Marathon!K5,Marathon!N5,Marathon!Q5,Marathon!T5)</f>
        <v>0</v>
      </c>
      <c r="E5" s="33">
        <f>STDEV(Marathon!E5,Marathon!H5,Marathon!K5,Marathon!N5,Marathon!Q5,Marathon!T5)</f>
        <v>0.6324555320336759</v>
      </c>
      <c r="F5" s="41">
        <f>SUM('Big Pine'!E5,'Big Pine'!H5,'Big Pine'!K5,'Big Pine'!N5,'Big Pine'!Q5,'Big Pine'!T5)</f>
        <v>0</v>
      </c>
      <c r="G5" s="41">
        <f>STDEV('Big Pine'!E5,'Big Pine'!H5,'Big Pine'!K5,'Big Pine'!N5,'Big Pine'!Q5,'Big Pine'!T5)</f>
        <v>0</v>
      </c>
      <c r="H5" s="45">
        <f>SUM('Key West'!E5,'Key West'!H5,'Key West'!K5,'Key West'!N5,'Key West'!Q5,'Key West'!T5)</f>
        <v>0</v>
      </c>
      <c r="I5" s="45">
        <f>STDEV('Key West'!E5,'Key West'!H5,'Key West'!K5,'Key West'!N5,'Key West'!Q5,'Key West'!T5)</f>
        <v>0</v>
      </c>
      <c r="K5" s="133" t="s">
        <v>214</v>
      </c>
      <c r="L5" s="68">
        <f>B106</f>
        <v>0.8</v>
      </c>
      <c r="M5" s="139">
        <f>D106</f>
        <v>0</v>
      </c>
      <c r="N5" s="140">
        <f>F106</f>
        <v>-0.2</v>
      </c>
      <c r="O5" s="141">
        <f>H106</f>
        <v>-0.26666666666666666</v>
      </c>
    </row>
    <row r="6" spans="1:15" ht="15.75">
      <c r="A6">
        <v>3</v>
      </c>
      <c r="B6" s="37">
        <f>SUM('Key Largo'!E6,'Key Largo'!H6,'Key Largo'!K6,'Key Largo'!N6,'Key Largo'!Q6,'Key Largo'!T6)</f>
        <v>-1</v>
      </c>
      <c r="C6" s="37">
        <f>STDEV('Key Largo'!E6,'Key Largo'!H6,'Key Largo'!K6,'Key Largo'!N6,'Key Largo'!Q6,'Key Largo'!T6)</f>
        <v>0.408248290463863</v>
      </c>
      <c r="D6" s="33">
        <f>SUM(Marathon!E6,Marathon!H6,Marathon!K6,Marathon!N6,Marathon!Q6,Marathon!T6)</f>
        <v>1</v>
      </c>
      <c r="E6" s="33">
        <f>STDEV(Marathon!E6,Marathon!H6,Marathon!K6,Marathon!N6,Marathon!Q6,Marathon!T6)</f>
        <v>0.408248290463863</v>
      </c>
      <c r="F6" s="41">
        <f>SUM('Big Pine'!E6,'Big Pine'!H6,'Big Pine'!K6,'Big Pine'!N6,'Big Pine'!Q6,'Big Pine'!T6)</f>
        <v>0</v>
      </c>
      <c r="G6" s="41">
        <f>STDEV('Big Pine'!E6,'Big Pine'!H6,'Big Pine'!K6,'Big Pine'!N6,'Big Pine'!Q6,'Big Pine'!T6)</f>
        <v>0</v>
      </c>
      <c r="H6" s="45">
        <f>SUM('Key West'!E6,'Key West'!H6,'Key West'!K6,'Key West'!N6,'Key West'!Q6,'Key West'!T6)</f>
        <v>-1</v>
      </c>
      <c r="I6" s="45">
        <f>STDEV('Key West'!E6,'Key West'!H6,'Key West'!K6,'Key West'!N6,'Key West'!Q6,'Key West'!T6)</f>
        <v>0.408248290463863</v>
      </c>
      <c r="K6" s="133" t="s">
        <v>215</v>
      </c>
      <c r="L6" s="68">
        <f>B142</f>
        <v>-0.13333333333333333</v>
      </c>
      <c r="M6" s="139">
        <f>D142</f>
        <v>0.43333333333333335</v>
      </c>
      <c r="N6" s="140">
        <f>F142</f>
        <v>0</v>
      </c>
      <c r="O6" s="141">
        <f>H142</f>
        <v>0.06666666666666667</v>
      </c>
    </row>
    <row r="7" spans="1:15" ht="15.75">
      <c r="A7">
        <v>4</v>
      </c>
      <c r="B7" s="37">
        <f>SUM('Key Largo'!E7,'Key Largo'!H7,'Key Largo'!K7,'Key Largo'!N7,'Key Largo'!Q7,'Key Largo'!T7)</f>
        <v>1</v>
      </c>
      <c r="C7" s="37">
        <f>STDEV('Key Largo'!E7,'Key Largo'!H7,'Key Largo'!K7,'Key Largo'!N7,'Key Largo'!Q7,'Key Largo'!T7)</f>
        <v>0.408248290463863</v>
      </c>
      <c r="D7" s="33">
        <f>SUM(Marathon!E7,Marathon!H7,Marathon!K7,Marathon!N7,Marathon!Q7,Marathon!T7)</f>
        <v>0</v>
      </c>
      <c r="E7" s="33">
        <f>STDEV(Marathon!E7,Marathon!H7,Marathon!K7,Marathon!N7,Marathon!Q7,Marathon!T7)</f>
        <v>0</v>
      </c>
      <c r="F7" s="41">
        <f>SUM('Big Pine'!E7,'Big Pine'!H7,'Big Pine'!K7,'Big Pine'!N7,'Big Pine'!Q7,'Big Pine'!T7)</f>
        <v>0</v>
      </c>
      <c r="G7" s="41">
        <f>STDEV('Big Pine'!E7,'Big Pine'!H7,'Big Pine'!K7,'Big Pine'!N7,'Big Pine'!Q7,'Big Pine'!T7)</f>
        <v>0</v>
      </c>
      <c r="H7" s="45">
        <f>SUM('Key West'!E7,'Key West'!H7,'Key West'!K7,'Key West'!N7,'Key West'!Q7,'Key West'!T7)</f>
        <v>0</v>
      </c>
      <c r="I7" s="45">
        <f>STDEV('Key West'!E7,'Key West'!H7,'Key West'!K7,'Key West'!N7,'Key West'!Q7,'Key West'!T7)</f>
        <v>0</v>
      </c>
      <c r="K7" s="133" t="s">
        <v>216</v>
      </c>
      <c r="L7" s="68">
        <f>B178</f>
        <v>0.1</v>
      </c>
      <c r="M7" s="139">
        <f>D178</f>
        <v>0.36666666666666664</v>
      </c>
      <c r="N7" s="140">
        <f>F178</f>
        <v>-0.03333333333333333</v>
      </c>
      <c r="O7" s="141">
        <f>H178</f>
        <v>-0.3</v>
      </c>
    </row>
    <row r="8" spans="1:15" ht="15.75">
      <c r="A8">
        <v>5</v>
      </c>
      <c r="B8" s="37">
        <f>SUM('Key Largo'!E8,'Key Largo'!H8,'Key Largo'!K8,'Key Largo'!N8,'Key Largo'!Q8,'Key Largo'!T8)</f>
        <v>1</v>
      </c>
      <c r="C8" s="37">
        <f>STDEV('Key Largo'!E8,'Key Largo'!H8,'Key Largo'!K8,'Key Largo'!N8,'Key Largo'!Q8,'Key Largo'!T8)</f>
        <v>0.408248290463863</v>
      </c>
      <c r="D8" s="33">
        <f>SUM(Marathon!E8,Marathon!H8,Marathon!K8,Marathon!N8,Marathon!Q8,Marathon!T8)</f>
        <v>-1</v>
      </c>
      <c r="E8" s="33">
        <f>STDEV(Marathon!E8,Marathon!H8,Marathon!K8,Marathon!N8,Marathon!Q8,Marathon!T8)</f>
        <v>0.408248290463863</v>
      </c>
      <c r="F8" s="41">
        <f>SUM('Big Pine'!E8,'Big Pine'!H8,'Big Pine'!K8,'Big Pine'!N8,'Big Pine'!Q8,'Big Pine'!T8)</f>
        <v>1</v>
      </c>
      <c r="G8" s="41">
        <f>STDEV('Big Pine'!E8,'Big Pine'!H8,'Big Pine'!K8,'Big Pine'!N8,'Big Pine'!Q8,'Big Pine'!T8)</f>
        <v>0.408248290463863</v>
      </c>
      <c r="H8" s="45">
        <f>SUM('Key West'!E8,'Key West'!H8,'Key West'!K8,'Key West'!N8,'Key West'!Q8,'Key West'!T8)</f>
        <v>0</v>
      </c>
      <c r="I8" s="45">
        <f>STDEV('Key West'!E8,'Key West'!H8,'Key West'!K8,'Key West'!N8,'Key West'!Q8,'Key West'!T8)</f>
        <v>0</v>
      </c>
      <c r="K8" s="133" t="s">
        <v>217</v>
      </c>
      <c r="L8" s="68">
        <f>B214</f>
        <v>0.6333333333333333</v>
      </c>
      <c r="M8" s="139">
        <f>D214</f>
        <v>0.36666666666666664</v>
      </c>
      <c r="N8" s="140">
        <f>F214</f>
        <v>-0.03333333333333333</v>
      </c>
      <c r="O8" s="141">
        <f>H214</f>
        <v>-0.16666666666666666</v>
      </c>
    </row>
    <row r="9" spans="1:15" ht="15.75">
      <c r="A9">
        <v>6</v>
      </c>
      <c r="B9" s="37">
        <f>SUM('Key Largo'!E9,'Key Largo'!H9,'Key Largo'!K9,'Key Largo'!N9,'Key Largo'!Q9,'Key Largo'!T9)</f>
        <v>-1</v>
      </c>
      <c r="C9" s="37">
        <f>STDEV('Key Largo'!E9,'Key Largo'!H9,'Key Largo'!K9,'Key Largo'!N9,'Key Largo'!Q9,'Key Largo'!T9)</f>
        <v>1.1690451944500122</v>
      </c>
      <c r="D9" s="33">
        <f>SUM(Marathon!E9,Marathon!H9,Marathon!K9,Marathon!N9,Marathon!Q9,Marathon!T9)</f>
        <v>0</v>
      </c>
      <c r="E9" s="33">
        <f>STDEV(Marathon!E9,Marathon!H9,Marathon!K9,Marathon!N9,Marathon!Q9,Marathon!T9)</f>
        <v>0.8944271909999159</v>
      </c>
      <c r="F9" s="41">
        <f>SUM('Big Pine'!E9,'Big Pine'!H9,'Big Pine'!K9,'Big Pine'!N9,'Big Pine'!Q9,'Big Pine'!T9)</f>
        <v>0</v>
      </c>
      <c r="G9" s="41">
        <f>STDEV('Big Pine'!E9,'Big Pine'!H9,'Big Pine'!K9,'Big Pine'!N9,'Big Pine'!Q9,'Big Pine'!T9)</f>
        <v>0</v>
      </c>
      <c r="H9" s="45">
        <f>SUM('Key West'!E9,'Key West'!H9,'Key West'!K9,'Key West'!N9,'Key West'!Q9,'Key West'!T9)</f>
        <v>0</v>
      </c>
      <c r="I9" s="45">
        <f>STDEV('Key West'!E9,'Key West'!H9,'Key West'!K9,'Key West'!N9,'Key West'!Q9,'Key West'!T9)</f>
        <v>0</v>
      </c>
      <c r="K9" s="133" t="s">
        <v>218</v>
      </c>
      <c r="L9" s="68">
        <f>B250</f>
        <v>-0.26666666666666666</v>
      </c>
      <c r="M9" s="139">
        <f>D250</f>
        <v>0.06666666666666667</v>
      </c>
      <c r="N9" s="140">
        <f>F250</f>
        <v>0.06666666666666667</v>
      </c>
      <c r="O9" s="141">
        <f>H250</f>
        <v>0.03333333333333333</v>
      </c>
    </row>
    <row r="10" spans="1:15" ht="15.75">
      <c r="A10">
        <v>7</v>
      </c>
      <c r="B10" s="37">
        <f>SUM('Key Largo'!E10,'Key Largo'!H10,'Key Largo'!K10,'Key Largo'!N10,'Key Largo'!Q10,'Key Largo'!T10)</f>
        <v>1</v>
      </c>
      <c r="C10" s="37">
        <f>STDEV('Key Largo'!E10,'Key Largo'!H10,'Key Largo'!K10,'Key Largo'!N10,'Key Largo'!Q10,'Key Largo'!T10)</f>
        <v>0.408248290463863</v>
      </c>
      <c r="D10" s="33">
        <f>SUM(Marathon!E10,Marathon!H10,Marathon!K10,Marathon!N10,Marathon!Q10,Marathon!T10)</f>
        <v>0</v>
      </c>
      <c r="E10" s="33">
        <f>STDEV(Marathon!E10,Marathon!H10,Marathon!K10,Marathon!N10,Marathon!Q10,Marathon!T10)</f>
        <v>0</v>
      </c>
      <c r="F10" s="41">
        <f>SUM('Big Pine'!E10,'Big Pine'!H10,'Big Pine'!K10,'Big Pine'!N10,'Big Pine'!Q10,'Big Pine'!T10)</f>
        <v>1</v>
      </c>
      <c r="G10" s="41">
        <f>STDEV('Big Pine'!E10,'Big Pine'!H10,'Big Pine'!K10,'Big Pine'!N10,'Big Pine'!Q10,'Big Pine'!T10)</f>
        <v>0.408248290463863</v>
      </c>
      <c r="H10" s="45">
        <f>SUM('Key West'!E10,'Key West'!H10,'Key West'!K10,'Key West'!N10,'Key West'!Q10,'Key West'!T10)</f>
        <v>0</v>
      </c>
      <c r="I10" s="45">
        <f>STDEV('Key West'!E10,'Key West'!H10,'Key West'!K10,'Key West'!N10,'Key West'!Q10,'Key West'!T10)</f>
        <v>0</v>
      </c>
      <c r="K10" s="134" t="s">
        <v>219</v>
      </c>
      <c r="L10" s="142">
        <f>B286</f>
        <v>-0.23333333333333334</v>
      </c>
      <c r="M10" s="143">
        <f>D286</f>
        <v>0</v>
      </c>
      <c r="N10" s="144">
        <f>F286</f>
        <v>0</v>
      </c>
      <c r="O10" s="145">
        <f>H286</f>
        <v>-0.16666666666666666</v>
      </c>
    </row>
    <row r="11" spans="1:15" ht="15.75">
      <c r="A11">
        <v>8</v>
      </c>
      <c r="B11" s="37">
        <f>SUM('Key Largo'!E11,'Key Largo'!H11,'Key Largo'!K11,'Key Largo'!N11,'Key Largo'!Q11,'Key Largo'!T11)</f>
        <v>0</v>
      </c>
      <c r="C11" s="37">
        <f>STDEV('Key Largo'!E11,'Key Largo'!H11,'Key Largo'!K11,'Key Largo'!N11,'Key Largo'!Q11,'Key Largo'!T11)</f>
        <v>0</v>
      </c>
      <c r="D11" s="33">
        <f>SUM(Marathon!E11,Marathon!H11,Marathon!K11,Marathon!N11,Marathon!Q11,Marathon!T11)</f>
        <v>2</v>
      </c>
      <c r="E11" s="33">
        <f>STDEV(Marathon!E11,Marathon!H11,Marathon!K11,Marathon!N11,Marathon!Q11,Marathon!T11)</f>
        <v>0.5163977794943223</v>
      </c>
      <c r="F11" s="41">
        <f>SUM('Big Pine'!E11,'Big Pine'!H11,'Big Pine'!K11,'Big Pine'!N11,'Big Pine'!Q11,'Big Pine'!T11)</f>
        <v>0</v>
      </c>
      <c r="G11" s="41">
        <f>STDEV('Big Pine'!E11,'Big Pine'!H11,'Big Pine'!K11,'Big Pine'!N11,'Big Pine'!Q11,'Big Pine'!T11)</f>
        <v>0.8944271909999159</v>
      </c>
      <c r="H11" s="45">
        <f>SUM('Key West'!E11,'Key West'!H11,'Key West'!K11,'Key West'!N11,'Key West'!Q11,'Key West'!T11)</f>
        <v>0</v>
      </c>
      <c r="I11" s="45">
        <f>STDEV('Key West'!E11,'Key West'!H11,'Key West'!K11,'Key West'!N11,'Key West'!Q11,'Key West'!T11)</f>
        <v>0.6324555320336759</v>
      </c>
      <c r="K11" s="29"/>
      <c r="L11" s="47"/>
      <c r="M11" s="50"/>
      <c r="N11" s="53"/>
      <c r="O11" s="63"/>
    </row>
    <row r="12" spans="1:15" ht="15.75">
      <c r="A12">
        <v>9</v>
      </c>
      <c r="B12" s="37">
        <f>SUM('Key Largo'!E12,'Key Largo'!H12,'Key Largo'!K12,'Key Largo'!N12,'Key Largo'!Q12,'Key Largo'!T12)</f>
        <v>0</v>
      </c>
      <c r="C12" s="37">
        <f>STDEV('Key Largo'!E12,'Key Largo'!H12,'Key Largo'!K12,'Key Largo'!N12,'Key Largo'!Q12,'Key Largo'!T12)</f>
        <v>0.6324555320336759</v>
      </c>
      <c r="D12" s="33">
        <f>SUM(Marathon!E12,Marathon!H12,Marathon!K12,Marathon!N12,Marathon!Q12,Marathon!T12)</f>
        <v>0</v>
      </c>
      <c r="E12" s="33">
        <f>STDEV(Marathon!E12,Marathon!H12,Marathon!K12,Marathon!N12,Marathon!Q12,Marathon!T12)</f>
        <v>0</v>
      </c>
      <c r="F12" s="41">
        <f>SUM('Big Pine'!E12,'Big Pine'!H12,'Big Pine'!K12,'Big Pine'!N12,'Big Pine'!Q12,'Big Pine'!T12)</f>
        <v>1</v>
      </c>
      <c r="G12" s="41">
        <f>STDEV('Big Pine'!E12,'Big Pine'!H12,'Big Pine'!K12,'Big Pine'!N12,'Big Pine'!Q12,'Big Pine'!T12)</f>
        <v>0.408248290463863</v>
      </c>
      <c r="H12" s="45">
        <f>SUM('Key West'!E12,'Key West'!H12,'Key West'!K12,'Key West'!N12,'Key West'!Q12,'Key West'!T12)</f>
        <v>0</v>
      </c>
      <c r="I12" s="45">
        <f>STDEV('Key West'!E12,'Key West'!H12,'Key West'!K12,'Key West'!N12,'Key West'!Q12,'Key West'!T12)</f>
        <v>0</v>
      </c>
      <c r="K12" s="69" t="s">
        <v>227</v>
      </c>
      <c r="L12" s="70"/>
      <c r="M12" s="71"/>
      <c r="N12" s="72"/>
      <c r="O12" s="73"/>
    </row>
    <row r="13" spans="1:15" ht="15.75">
      <c r="A13">
        <v>10</v>
      </c>
      <c r="B13" s="37">
        <f>SUM('Key Largo'!E13,'Key Largo'!H13,'Key Largo'!K13,'Key Largo'!N13,'Key Largo'!Q13,'Key Largo'!T13)</f>
        <v>-1</v>
      </c>
      <c r="C13" s="37">
        <f>STDEV('Key Largo'!E13,'Key Largo'!H13,'Key Largo'!K13,'Key Largo'!N13,'Key Largo'!Q13,'Key Largo'!T13)</f>
        <v>0.408248290463863</v>
      </c>
      <c r="D13" s="33">
        <f>SUM(Marathon!E13,Marathon!H13,Marathon!K13,Marathon!N13,Marathon!Q13,Marathon!T13)</f>
        <v>1</v>
      </c>
      <c r="E13" s="33">
        <f>STDEV(Marathon!E13,Marathon!H13,Marathon!K13,Marathon!N13,Marathon!Q13,Marathon!T13)</f>
        <v>0.408248290463863</v>
      </c>
      <c r="F13" s="41">
        <f>SUM('Big Pine'!E13,'Big Pine'!H13,'Big Pine'!K13,'Big Pine'!N13,'Big Pine'!Q13,'Big Pine'!T13)</f>
        <v>0</v>
      </c>
      <c r="G13" s="41">
        <f>STDEV('Big Pine'!E13,'Big Pine'!H13,'Big Pine'!K13,'Big Pine'!N13,'Big Pine'!Q13,'Big Pine'!T13)</f>
        <v>0</v>
      </c>
      <c r="H13" s="45">
        <f>SUM('Key West'!E13,'Key West'!H13,'Key West'!K13,'Key West'!N13,'Key West'!Q13,'Key West'!T13)</f>
        <v>0</v>
      </c>
      <c r="I13" s="45">
        <f>STDEV('Key West'!E13,'Key West'!H13,'Key West'!K13,'Key West'!N13,'Key West'!Q13,'Key West'!T13)</f>
        <v>0</v>
      </c>
      <c r="K13" s="131"/>
      <c r="L13" s="135" t="s">
        <v>208</v>
      </c>
      <c r="M13" s="136" t="s">
        <v>209</v>
      </c>
      <c r="N13" s="137" t="s">
        <v>210</v>
      </c>
      <c r="O13" s="138" t="s">
        <v>211</v>
      </c>
    </row>
    <row r="14" spans="1:15" ht="15.75">
      <c r="A14">
        <v>11</v>
      </c>
      <c r="B14" s="37">
        <f>SUM('Key Largo'!E14,'Key Largo'!H14,'Key Largo'!K14,'Key Largo'!N14,'Key Largo'!Q14,'Key Largo'!T14)</f>
        <v>1</v>
      </c>
      <c r="C14" s="37">
        <f>STDEV('Key Largo'!E14,'Key Largo'!H14,'Key Largo'!K14,'Key Largo'!N14,'Key Largo'!Q14,'Key Largo'!T14)</f>
        <v>0.408248290463863</v>
      </c>
      <c r="D14" s="33">
        <f>SUM(Marathon!E14,Marathon!H14,Marathon!K14,Marathon!N14,Marathon!Q14,Marathon!T14)</f>
        <v>-1</v>
      </c>
      <c r="E14" s="33">
        <f>STDEV(Marathon!E14,Marathon!H14,Marathon!K14,Marathon!N14,Marathon!Q14,Marathon!T14)</f>
        <v>0.752772652709081</v>
      </c>
      <c r="F14" s="41">
        <f>SUM('Big Pine'!E14,'Big Pine'!H14,'Big Pine'!K14,'Big Pine'!N14,'Big Pine'!Q14,'Big Pine'!T14)</f>
        <v>0</v>
      </c>
      <c r="G14" s="41">
        <f>STDEV('Big Pine'!E14,'Big Pine'!H14,'Big Pine'!K14,'Big Pine'!N14,'Big Pine'!Q14,'Big Pine'!T14)</f>
        <v>0.6324555320336759</v>
      </c>
      <c r="H14" s="45">
        <f>SUM('Key West'!E14,'Key West'!H14,'Key West'!K14,'Key West'!N14,'Key West'!Q14,'Key West'!T14)</f>
        <v>0</v>
      </c>
      <c r="I14" s="45">
        <f>STDEV('Key West'!E14,'Key West'!H14,'Key West'!K14,'Key West'!N14,'Key West'!Q14,'Key West'!T14)</f>
        <v>0.6324555320336759</v>
      </c>
      <c r="K14" s="132" t="s">
        <v>212</v>
      </c>
      <c r="L14" s="68">
        <f>C34</f>
        <v>0.42605350687852983</v>
      </c>
      <c r="M14" s="139">
        <f>E34</f>
        <v>0.40037335027942633</v>
      </c>
      <c r="N14" s="140">
        <f>G34</f>
        <v>0.18697885425574076</v>
      </c>
      <c r="O14" s="141">
        <f>I34</f>
        <v>0.12381336022835102</v>
      </c>
    </row>
    <row r="15" spans="1:15" ht="15.75">
      <c r="A15">
        <v>12</v>
      </c>
      <c r="B15" s="37">
        <f>SUM('Key Largo'!E15,'Key Largo'!H15,'Key Largo'!K15,'Key Largo'!N15,'Key Largo'!Q15,'Key Largo'!T15)</f>
        <v>1</v>
      </c>
      <c r="C15" s="37">
        <f>STDEV('Key Largo'!E15,'Key Largo'!H15,'Key Largo'!K15,'Key Largo'!N15,'Key Largo'!Q15,'Key Largo'!T15)</f>
        <v>0.408248290463863</v>
      </c>
      <c r="D15" s="33">
        <f>SUM(Marathon!E15,Marathon!H15,Marathon!K15,Marathon!N15,Marathon!Q15,Marathon!T15)</f>
        <v>0</v>
      </c>
      <c r="E15" s="33">
        <f>STDEV(Marathon!E15,Marathon!H15,Marathon!K15,Marathon!N15,Marathon!Q15,Marathon!T15)</f>
        <v>0</v>
      </c>
      <c r="F15" s="41">
        <f>SUM('Big Pine'!E15,'Big Pine'!H15,'Big Pine'!K15,'Big Pine'!N15,'Big Pine'!Q15,'Big Pine'!T15)</f>
        <v>0</v>
      </c>
      <c r="G15" s="41">
        <f>STDEV('Big Pine'!E15,'Big Pine'!H15,'Big Pine'!K15,'Big Pine'!N15,'Big Pine'!Q15,'Big Pine'!T15)</f>
        <v>0</v>
      </c>
      <c r="H15" s="45">
        <f>SUM('Key West'!E15,'Key West'!H15,'Key West'!K15,'Key West'!N15,'Key West'!Q15,'Key West'!T15)</f>
        <v>0</v>
      </c>
      <c r="I15" s="45">
        <f>STDEV('Key West'!E15,'Key West'!H15,'Key West'!K15,'Key West'!N15,'Key West'!Q15,'Key West'!T15)</f>
        <v>0</v>
      </c>
      <c r="K15" s="133" t="s">
        <v>213</v>
      </c>
      <c r="L15" s="68">
        <f>C70</f>
        <v>0.2983332130384404</v>
      </c>
      <c r="M15" s="139">
        <f>E70</f>
        <v>0.325235189533941</v>
      </c>
      <c r="N15" s="140">
        <f>G70</f>
        <v>0.04829840376538006</v>
      </c>
      <c r="O15" s="141">
        <f>I70</f>
        <v>0.14969103983674978</v>
      </c>
    </row>
    <row r="16" spans="1:15" ht="15.75">
      <c r="A16">
        <v>13</v>
      </c>
      <c r="B16" s="37">
        <f>SUM('Key Largo'!E16,'Key Largo'!H16,'Key Largo'!K16,'Key Largo'!N16,'Key Largo'!Q16,'Key Largo'!T16)</f>
        <v>-1</v>
      </c>
      <c r="C16" s="37">
        <f>STDEV('Key Largo'!E16,'Key Largo'!H16,'Key Largo'!K16,'Key Largo'!N16,'Key Largo'!Q16,'Key Largo'!T16)</f>
        <v>0.408248290463863</v>
      </c>
      <c r="D16" s="33">
        <f>SUM(Marathon!E16,Marathon!H16,Marathon!K16,Marathon!N16,Marathon!Q16,Marathon!T16)</f>
        <v>-1</v>
      </c>
      <c r="E16" s="33">
        <f>STDEV(Marathon!E16,Marathon!H16,Marathon!K16,Marathon!N16,Marathon!Q16,Marathon!T16)</f>
        <v>0.752772652709081</v>
      </c>
      <c r="F16" s="41">
        <f>SUM('Big Pine'!E16,'Big Pine'!H16,'Big Pine'!K16,'Big Pine'!N16,'Big Pine'!Q16,'Big Pine'!T16)</f>
        <v>0</v>
      </c>
      <c r="G16" s="41">
        <f>STDEV('Big Pine'!E16,'Big Pine'!H16,'Big Pine'!K16,'Big Pine'!N16,'Big Pine'!Q16,'Big Pine'!T16)</f>
        <v>0</v>
      </c>
      <c r="H16" s="45">
        <f>SUM('Key West'!E16,'Key West'!H16,'Key West'!K16,'Key West'!N16,'Key West'!Q16,'Key West'!T16)</f>
        <v>0</v>
      </c>
      <c r="I16" s="45">
        <f>STDEV('Key West'!E16,'Key West'!H16,'Key West'!K16,'Key West'!N16,'Key West'!Q16,'Key West'!T16)</f>
        <v>0</v>
      </c>
      <c r="K16" s="133" t="s">
        <v>214</v>
      </c>
      <c r="L16" s="68">
        <f>C106</f>
        <v>0.4445672974237727</v>
      </c>
      <c r="M16" s="139">
        <f>E106</f>
        <v>0.12381336022835102</v>
      </c>
      <c r="N16" s="140">
        <f>G106</f>
        <v>0.10273150916056181</v>
      </c>
      <c r="O16" s="141">
        <f>I106</f>
        <v>0.18013290537209142</v>
      </c>
    </row>
    <row r="17" spans="1:15" ht="15.75">
      <c r="A17">
        <v>14</v>
      </c>
      <c r="B17" s="37">
        <f>SUM('Key Largo'!E17,'Key Largo'!H17,'Key Largo'!K17,'Key Largo'!N17,'Key Largo'!Q17,'Key Largo'!T17)</f>
        <v>-2</v>
      </c>
      <c r="C17" s="37">
        <f>STDEV('Key Largo'!E17,'Key Largo'!H17,'Key Largo'!K17,'Key Largo'!N17,'Key Largo'!Q17,'Key Largo'!T17)</f>
        <v>0.816496580927726</v>
      </c>
      <c r="D17" s="33">
        <f>SUM(Marathon!E17,Marathon!H17,Marathon!K17,Marathon!N17,Marathon!Q17,Marathon!T17)</f>
        <v>1</v>
      </c>
      <c r="E17" s="33">
        <f>STDEV(Marathon!E17,Marathon!H17,Marathon!K17,Marathon!N17,Marathon!Q17,Marathon!T17)</f>
        <v>0.408248290463863</v>
      </c>
      <c r="F17" s="41">
        <f>SUM('Big Pine'!E17,'Big Pine'!H17,'Big Pine'!K17,'Big Pine'!N17,'Big Pine'!Q17,'Big Pine'!T17)</f>
        <v>-1</v>
      </c>
      <c r="G17" s="41">
        <f>STDEV('Big Pine'!E17,'Big Pine'!H17,'Big Pine'!K17,'Big Pine'!N17,'Big Pine'!Q17,'Big Pine'!T17)</f>
        <v>0.408248290463863</v>
      </c>
      <c r="H17" s="45">
        <f>SUM('Key West'!E17,'Key West'!H17,'Key West'!K17,'Key West'!N17,'Key West'!Q17,'Key West'!T17)</f>
        <v>0</v>
      </c>
      <c r="I17" s="45">
        <f>STDEV('Key West'!E17,'Key West'!H17,'Key West'!K17,'Key West'!N17,'Key West'!Q17,'Key West'!T17)</f>
        <v>0</v>
      </c>
      <c r="K17" s="133" t="s">
        <v>215</v>
      </c>
      <c r="L17" s="68">
        <f>C142</f>
        <v>0.19240835721009086</v>
      </c>
      <c r="M17" s="139">
        <f>E142</f>
        <v>0.22133740454840897</v>
      </c>
      <c r="N17" s="140">
        <f>G142</f>
        <v>0</v>
      </c>
      <c r="O17" s="141">
        <f>I142</f>
        <v>0.1299480618581527</v>
      </c>
    </row>
    <row r="18" spans="1:15" ht="15.75">
      <c r="A18">
        <v>15</v>
      </c>
      <c r="B18" s="37">
        <f>SUM('Key Largo'!E18,'Key Largo'!H18,'Key Largo'!K18,'Key Largo'!N18,'Key Largo'!Q18,'Key Largo'!T18)</f>
        <v>-1</v>
      </c>
      <c r="C18" s="37">
        <f>STDEV('Key Largo'!E18,'Key Largo'!H18,'Key Largo'!K18,'Key Largo'!N18,'Key Largo'!Q18,'Key Largo'!T18)</f>
        <v>0.408248290463863</v>
      </c>
      <c r="D18" s="33">
        <f>SUM(Marathon!E18,Marathon!H18,Marathon!K18,Marathon!N18,Marathon!Q18,Marathon!T18)</f>
        <v>1</v>
      </c>
      <c r="E18" s="33">
        <f>STDEV(Marathon!E18,Marathon!H18,Marathon!K18,Marathon!N18,Marathon!Q18,Marathon!T18)</f>
        <v>0.408248290463863</v>
      </c>
      <c r="F18" s="41">
        <f>SUM('Big Pine'!E18,'Big Pine'!H18,'Big Pine'!K18,'Big Pine'!N18,'Big Pine'!Q18,'Big Pine'!T18)</f>
        <v>0</v>
      </c>
      <c r="G18" s="41">
        <f>STDEV('Big Pine'!E18,'Big Pine'!H18,'Big Pine'!K18,'Big Pine'!N18,'Big Pine'!Q18,'Big Pine'!T18)</f>
        <v>0</v>
      </c>
      <c r="H18" s="45">
        <f>SUM('Key West'!E18,'Key West'!H18,'Key West'!K18,'Key West'!N18,'Key West'!Q18,'Key West'!T18)</f>
        <v>0</v>
      </c>
      <c r="I18" s="45">
        <f>STDEV('Key West'!E18,'Key West'!H18,'Key West'!K18,'Key West'!N18,'Key West'!Q18,'Key West'!T18)</f>
        <v>0</v>
      </c>
      <c r="K18" s="133" t="s">
        <v>216</v>
      </c>
      <c r="L18" s="68">
        <f>C178</f>
        <v>0.22962263478933517</v>
      </c>
      <c r="M18" s="139">
        <f>E178</f>
        <v>0.17225374293159945</v>
      </c>
      <c r="N18" s="140">
        <f>G178</f>
        <v>0.0829885311819647</v>
      </c>
      <c r="O18" s="141">
        <f>I178</f>
        <v>0.2807402835920317</v>
      </c>
    </row>
    <row r="19" spans="1:15" ht="15.75">
      <c r="A19">
        <v>16</v>
      </c>
      <c r="B19" s="37">
        <f>SUM('Key Largo'!E19,'Key Largo'!H19,'Key Largo'!K19,'Key Largo'!N19,'Key Largo'!Q19,'Key Largo'!T19)</f>
        <v>1</v>
      </c>
      <c r="C19" s="37">
        <f>STDEV('Key Largo'!E19,'Key Largo'!H19,'Key Largo'!K19,'Key Largo'!N19,'Key Largo'!Q19,'Key Largo'!T19)</f>
        <v>0.408248290463863</v>
      </c>
      <c r="D19" s="33">
        <f>SUM(Marathon!E19,Marathon!H19,Marathon!K19,Marathon!N19,Marathon!Q19,Marathon!T19)</f>
        <v>0</v>
      </c>
      <c r="E19" s="33">
        <f>STDEV(Marathon!E19,Marathon!H19,Marathon!K19,Marathon!N19,Marathon!Q19,Marathon!T19)</f>
        <v>0.6324555320336759</v>
      </c>
      <c r="F19" s="41">
        <f>SUM('Big Pine'!E19,'Big Pine'!H19,'Big Pine'!K19,'Big Pine'!N19,'Big Pine'!Q19,'Big Pine'!T19)</f>
        <v>0</v>
      </c>
      <c r="G19" s="41">
        <f>STDEV('Big Pine'!E19,'Big Pine'!H19,'Big Pine'!K19,'Big Pine'!N19,'Big Pine'!Q19,'Big Pine'!T19)</f>
        <v>0</v>
      </c>
      <c r="H19" s="45">
        <f>SUM('Key West'!E19,'Key West'!H19,'Key West'!K19,'Key West'!N19,'Key West'!Q19,'Key West'!T19)</f>
        <v>0</v>
      </c>
      <c r="I19" s="45">
        <f>STDEV('Key West'!E19,'Key West'!H19,'Key West'!K19,'Key West'!N19,'Key West'!Q19,'Key West'!T19)</f>
        <v>0</v>
      </c>
      <c r="K19" s="133" t="s">
        <v>217</v>
      </c>
      <c r="L19" s="68">
        <f>C214</f>
        <v>0.4403610862912493</v>
      </c>
      <c r="M19" s="139">
        <f>E214</f>
        <v>0.4497677885023032</v>
      </c>
      <c r="N19" s="140">
        <f>G214</f>
        <v>0.013608276348795434</v>
      </c>
      <c r="O19" s="141">
        <f>I214</f>
        <v>0.07952552715215111</v>
      </c>
    </row>
    <row r="20" spans="1:15" ht="15.75">
      <c r="A20">
        <v>17</v>
      </c>
      <c r="B20" s="37">
        <f>SUM('Key Largo'!E20,'Key Largo'!H20,'Key Largo'!K20,'Key Largo'!N20,'Key Largo'!Q20,'Key Largo'!T20)</f>
        <v>0</v>
      </c>
      <c r="C20" s="37">
        <f>STDEV('Key Largo'!E20,'Key Largo'!H20,'Key Largo'!K20,'Key Largo'!N20,'Key Largo'!Q20,'Key Largo'!T20)</f>
        <v>0.6324555320336759</v>
      </c>
      <c r="D20" s="33">
        <f>SUM(Marathon!E20,Marathon!H20,Marathon!K20,Marathon!N20,Marathon!Q20,Marathon!T20)</f>
        <v>0</v>
      </c>
      <c r="E20" s="33">
        <f>STDEV(Marathon!E20,Marathon!H20,Marathon!K20,Marathon!N20,Marathon!Q20,Marathon!T20)</f>
        <v>0</v>
      </c>
      <c r="F20" s="41">
        <f>SUM('Big Pine'!E20,'Big Pine'!H20,'Big Pine'!K20,'Big Pine'!N20,'Big Pine'!Q20,'Big Pine'!T20)</f>
        <v>-1</v>
      </c>
      <c r="G20" s="41">
        <f>STDEV('Big Pine'!E20,'Big Pine'!H20,'Big Pine'!K20,'Big Pine'!N20,'Big Pine'!Q20,'Big Pine'!T20)</f>
        <v>0.408248290463863</v>
      </c>
      <c r="H20" s="45">
        <f>SUM('Key West'!E20,'Key West'!H20,'Key West'!K20,'Key West'!N20,'Key West'!Q20,'Key West'!T20)</f>
        <v>-1</v>
      </c>
      <c r="I20" s="45">
        <f>STDEV('Key West'!E20,'Key West'!H20,'Key West'!K20,'Key West'!N20,'Key West'!Q20,'Key West'!T20)</f>
        <v>0.408248290463863</v>
      </c>
      <c r="K20" s="133" t="s">
        <v>218</v>
      </c>
      <c r="L20" s="68">
        <f>C250</f>
        <v>0.21849310968419902</v>
      </c>
      <c r="M20" s="139">
        <f>E250</f>
        <v>0.2997424927374</v>
      </c>
      <c r="N20" s="140">
        <f>G250</f>
        <v>0.09659680753076014</v>
      </c>
      <c r="O20" s="141">
        <f>I250</f>
        <v>0.013608276348795434</v>
      </c>
    </row>
    <row r="21" spans="1:15" ht="15.75">
      <c r="A21">
        <v>18</v>
      </c>
      <c r="B21" s="37">
        <f>SUM('Key Largo'!E21,'Key Largo'!H21,'Key Largo'!K21,'Key Largo'!N21,'Key Largo'!Q21,'Key Largo'!T21)</f>
        <v>-1</v>
      </c>
      <c r="C21" s="37">
        <f>STDEV('Key Largo'!E21,'Key Largo'!H21,'Key Largo'!K21,'Key Largo'!N21,'Key Largo'!Q21,'Key Largo'!T21)</f>
        <v>0.408248290463863</v>
      </c>
      <c r="D21" s="33">
        <f>SUM(Marathon!E21,Marathon!H21,Marathon!K21,Marathon!N21,Marathon!Q21,Marathon!T21)</f>
        <v>0</v>
      </c>
      <c r="E21" s="33">
        <f>STDEV(Marathon!E21,Marathon!H21,Marathon!K21,Marathon!N21,Marathon!Q21,Marathon!T21)</f>
        <v>0</v>
      </c>
      <c r="F21" s="41">
        <f>SUM('Big Pine'!E21,'Big Pine'!H21,'Big Pine'!K21,'Big Pine'!N21,'Big Pine'!Q21,'Big Pine'!T21)</f>
        <v>-1</v>
      </c>
      <c r="G21" s="41">
        <f>STDEV('Big Pine'!E21,'Big Pine'!H21,'Big Pine'!K21,'Big Pine'!N21,'Big Pine'!Q21,'Big Pine'!T21)</f>
        <v>0.408248290463863</v>
      </c>
      <c r="H21" s="45">
        <f>SUM('Key West'!E21,'Key West'!H21,'Key West'!K21,'Key West'!N21,'Key West'!Q21,'Key West'!T21)</f>
        <v>0</v>
      </c>
      <c r="I21" s="45">
        <f>STDEV('Key West'!E21,'Key West'!H21,'Key West'!K21,'Key West'!N21,'Key West'!Q21,'Key West'!T21)</f>
        <v>0</v>
      </c>
      <c r="K21" s="134" t="s">
        <v>219</v>
      </c>
      <c r="L21" s="142">
        <f>C286</f>
        <v>0.4420695449316161</v>
      </c>
      <c r="M21" s="143">
        <f>E286</f>
        <v>0.1870589134317186</v>
      </c>
      <c r="N21" s="144">
        <f>G286</f>
        <v>0.05443310539518174</v>
      </c>
      <c r="O21" s="145">
        <f>I286</f>
        <v>0.1489057819853204</v>
      </c>
    </row>
    <row r="22" spans="1:9" ht="15.75">
      <c r="A22">
        <v>19</v>
      </c>
      <c r="B22" s="37">
        <f>SUM('Key Largo'!E22,'Key Largo'!H22,'Key Largo'!K22,'Key Largo'!N22,'Key Largo'!Q22,'Key Largo'!T22)</f>
        <v>0</v>
      </c>
      <c r="C22" s="37">
        <f>STDEV('Key Largo'!E22,'Key Largo'!H22,'Key Largo'!K22,'Key Largo'!N22,'Key Largo'!Q22,'Key Largo'!T22)</f>
        <v>0</v>
      </c>
      <c r="D22" s="33">
        <f>SUM(Marathon!E22,Marathon!H22,Marathon!K22,Marathon!N22,Marathon!Q22,Marathon!T22)</f>
        <v>0</v>
      </c>
      <c r="E22" s="33">
        <f>STDEV(Marathon!E22,Marathon!H22,Marathon!K22,Marathon!N22,Marathon!Q22,Marathon!T22)</f>
        <v>0</v>
      </c>
      <c r="F22" s="41">
        <f>SUM('Big Pine'!E22,'Big Pine'!H22,'Big Pine'!K22,'Big Pine'!N22,'Big Pine'!Q22,'Big Pine'!T22)</f>
        <v>-1</v>
      </c>
      <c r="G22" s="41">
        <f>STDEV('Big Pine'!E22,'Big Pine'!H22,'Big Pine'!K22,'Big Pine'!N22,'Big Pine'!Q22,'Big Pine'!T22)</f>
        <v>0.408248290463863</v>
      </c>
      <c r="H22" s="45">
        <f>SUM('Key West'!E22,'Key West'!H22,'Key West'!K22,'Key West'!N22,'Key West'!Q22,'Key West'!T22)</f>
        <v>0</v>
      </c>
      <c r="I22" s="45">
        <f>STDEV('Key West'!E22,'Key West'!H22,'Key West'!K22,'Key West'!N22,'Key West'!Q22,'Key West'!T22)</f>
        <v>0</v>
      </c>
    </row>
    <row r="23" spans="1:15" ht="15.75">
      <c r="A23">
        <v>20</v>
      </c>
      <c r="B23" s="37">
        <f>SUM('Key Largo'!E23,'Key Largo'!H23,'Key Largo'!K23,'Key Largo'!N23,'Key Largo'!Q23,'Key Largo'!T23)</f>
        <v>-1</v>
      </c>
      <c r="C23" s="37">
        <f>STDEV('Key Largo'!E23,'Key Largo'!H23,'Key Largo'!K23,'Key Largo'!N23,'Key Largo'!Q23,'Key Largo'!T23)</f>
        <v>0.408248290463863</v>
      </c>
      <c r="D23" s="33">
        <f>SUM(Marathon!E23,Marathon!H23,Marathon!K23,Marathon!N23,Marathon!Q23,Marathon!T23)</f>
        <v>0</v>
      </c>
      <c r="E23" s="33">
        <f>STDEV(Marathon!E23,Marathon!H23,Marathon!K23,Marathon!N23,Marathon!Q23,Marathon!T23)</f>
        <v>0.6324555320336759</v>
      </c>
      <c r="F23" s="41">
        <f>SUM('Big Pine'!E23,'Big Pine'!H23,'Big Pine'!K23,'Big Pine'!N23,'Big Pine'!Q23,'Big Pine'!T23)</f>
        <v>0</v>
      </c>
      <c r="G23" s="41">
        <f>STDEV('Big Pine'!E23,'Big Pine'!H23,'Big Pine'!K23,'Big Pine'!N23,'Big Pine'!Q23,'Big Pine'!T23)</f>
        <v>0</v>
      </c>
      <c r="H23" s="45">
        <f>SUM('Key West'!E23,'Key West'!H23,'Key West'!K23,'Key West'!N23,'Key West'!Q23,'Key West'!T23)</f>
        <v>0</v>
      </c>
      <c r="I23" s="45">
        <f>STDEV('Key West'!E23,'Key West'!H23,'Key West'!K23,'Key West'!N23,'Key West'!Q23,'Key West'!T23)</f>
        <v>0</v>
      </c>
      <c r="K23" s="69" t="s">
        <v>242</v>
      </c>
      <c r="L23" s="70"/>
      <c r="M23" s="71"/>
      <c r="N23" s="72"/>
      <c r="O23" s="73"/>
    </row>
    <row r="24" spans="1:15" ht="15.75">
      <c r="A24">
        <v>21</v>
      </c>
      <c r="B24" s="37">
        <f>SUM('Key Largo'!E24,'Key Largo'!H24,'Key Largo'!K24,'Key Largo'!N24,'Key Largo'!Q24,'Key Largo'!T24)</f>
        <v>-1</v>
      </c>
      <c r="C24" s="37">
        <f>STDEV('Key Largo'!E24,'Key Largo'!H24,'Key Largo'!K24,'Key Largo'!N24,'Key Largo'!Q24,'Key Largo'!T24)</f>
        <v>0.408248290463863</v>
      </c>
      <c r="D24" s="33">
        <f>SUM(Marathon!E24,Marathon!H24,Marathon!K24,Marathon!N24,Marathon!Q24,Marathon!T24)</f>
        <v>-1</v>
      </c>
      <c r="E24" s="33">
        <f>STDEV(Marathon!E24,Marathon!H24,Marathon!K24,Marathon!N24,Marathon!Q24,Marathon!T24)</f>
        <v>0.408248290463863</v>
      </c>
      <c r="F24" s="41">
        <f>SUM('Big Pine'!E24,'Big Pine'!H24,'Big Pine'!K24,'Big Pine'!N24,'Big Pine'!Q24,'Big Pine'!T24)</f>
        <v>0</v>
      </c>
      <c r="G24" s="41">
        <f>STDEV('Big Pine'!E24,'Big Pine'!H24,'Big Pine'!K24,'Big Pine'!N24,'Big Pine'!Q24,'Big Pine'!T24)</f>
        <v>0</v>
      </c>
      <c r="H24" s="45">
        <f>SUM('Key West'!E24,'Key West'!H24,'Key West'!K24,'Key West'!N24,'Key West'!Q24,'Key West'!T24)</f>
        <v>0</v>
      </c>
      <c r="I24" s="45">
        <f>STDEV('Key West'!E24,'Key West'!H24,'Key West'!K24,'Key West'!N24,'Key West'!Q24,'Key West'!T24)</f>
        <v>0</v>
      </c>
      <c r="K24" s="24"/>
      <c r="L24" s="147" t="s">
        <v>208</v>
      </c>
      <c r="M24" s="65" t="s">
        <v>209</v>
      </c>
      <c r="N24" s="66" t="s">
        <v>210</v>
      </c>
      <c r="O24" s="67" t="s">
        <v>211</v>
      </c>
    </row>
    <row r="25" spans="1:15" ht="15.75">
      <c r="A25">
        <v>22</v>
      </c>
      <c r="B25" s="37">
        <f>SUM('Key Largo'!E25,'Key Largo'!H25,'Key Largo'!K25,'Key Largo'!N25,'Key Largo'!Q25,'Key Largo'!T25)</f>
        <v>-1</v>
      </c>
      <c r="C25" s="37">
        <f>STDEV('Key Largo'!E25,'Key Largo'!H25,'Key Largo'!K25,'Key Largo'!N25,'Key Largo'!Q25,'Key Largo'!T25)</f>
        <v>0.983192080250175</v>
      </c>
      <c r="D25" s="33">
        <f>SUM(Marathon!E25,Marathon!H25,Marathon!K25,Marathon!N25,Marathon!Q25,Marathon!T25)</f>
        <v>1</v>
      </c>
      <c r="E25" s="33">
        <f>STDEV(Marathon!E25,Marathon!H25,Marathon!K25,Marathon!N25,Marathon!Q25,Marathon!T25)</f>
        <v>0.408248290463863</v>
      </c>
      <c r="F25" s="41">
        <f>SUM('Big Pine'!E25,'Big Pine'!H25,'Big Pine'!K25,'Big Pine'!N25,'Big Pine'!Q25,'Big Pine'!T25)</f>
        <v>1</v>
      </c>
      <c r="G25" s="41">
        <f>STDEV('Big Pine'!E25,'Big Pine'!H25,'Big Pine'!K25,'Big Pine'!N25,'Big Pine'!Q25,'Big Pine'!T25)</f>
        <v>0.408248290463863</v>
      </c>
      <c r="H25" s="45">
        <f>SUM('Key West'!E25,'Key West'!H25,'Key West'!K25,'Key West'!N25,'Key West'!Q25,'Key West'!T25)</f>
        <v>0</v>
      </c>
      <c r="I25" s="45">
        <f>STDEV('Key West'!E25,'Key West'!H25,'Key West'!K25,'Key West'!N25,'Key West'!Q25,'Key West'!T25)</f>
        <v>0</v>
      </c>
      <c r="K25" s="146" t="s">
        <v>247</v>
      </c>
      <c r="L25" s="147">
        <f>AVERAGE(L3:L6)</f>
        <v>0.23333333333333334</v>
      </c>
      <c r="M25" s="150">
        <f>AVERAGE(M3:M6)</f>
        <v>0.23333333333333334</v>
      </c>
      <c r="N25" s="153">
        <f>AVERAGE(N3:N6)</f>
        <v>-0.05</v>
      </c>
      <c r="O25" s="156">
        <f>AVERAGE(O3:O6)</f>
        <v>-0.14166666666666666</v>
      </c>
    </row>
    <row r="26" spans="1:15" ht="15.75">
      <c r="A26">
        <v>23</v>
      </c>
      <c r="B26" s="37">
        <f>SUM('Key Largo'!E26,'Key Largo'!H26,'Key Largo'!K26,'Key Largo'!N26,'Key Largo'!Q26,'Key Largo'!T26)</f>
        <v>0</v>
      </c>
      <c r="C26" s="37">
        <f>STDEV('Key Largo'!E26,'Key Largo'!H26,'Key Largo'!K26,'Key Largo'!N26,'Key Largo'!Q26,'Key Largo'!T26)</f>
        <v>0</v>
      </c>
      <c r="D26" s="33">
        <f>SUM(Marathon!E26,Marathon!H26,Marathon!K26,Marathon!N26,Marathon!Q26,Marathon!T26)</f>
        <v>1</v>
      </c>
      <c r="E26" s="33">
        <f>STDEV(Marathon!E26,Marathon!H26,Marathon!K26,Marathon!N26,Marathon!Q26,Marathon!T26)</f>
        <v>0.408248290463863</v>
      </c>
      <c r="F26" s="41">
        <f>SUM('Big Pine'!E26,'Big Pine'!H26,'Big Pine'!K26,'Big Pine'!N26,'Big Pine'!Q26,'Big Pine'!T26)</f>
        <v>0</v>
      </c>
      <c r="G26" s="41">
        <f>STDEV('Big Pine'!E26,'Big Pine'!H26,'Big Pine'!K26,'Big Pine'!N26,'Big Pine'!Q26,'Big Pine'!T26)</f>
        <v>0</v>
      </c>
      <c r="H26" s="45">
        <f>SUM('Key West'!E26,'Key West'!H26,'Key West'!K26,'Key West'!N26,'Key West'!Q26,'Key West'!T26)</f>
        <v>0</v>
      </c>
      <c r="I26" s="45">
        <f>STDEV('Key West'!E26,'Key West'!H26,'Key West'!K26,'Key West'!N26,'Key West'!Q26,'Key West'!T26)</f>
        <v>0</v>
      </c>
      <c r="K26" s="25" t="s">
        <v>244</v>
      </c>
      <c r="L26" s="148">
        <f>AVERAGE(L7:L10)</f>
        <v>0.05833333333333332</v>
      </c>
      <c r="M26" s="151">
        <f>AVERAGE(M7:M10)</f>
        <v>0.19999999999999998</v>
      </c>
      <c r="N26" s="154">
        <f>AVERAGE(N7:N10)</f>
        <v>0</v>
      </c>
      <c r="O26" s="157">
        <f>AVERAGE(O7:O10)</f>
        <v>-0.15</v>
      </c>
    </row>
    <row r="27" spans="1:15" ht="15.75">
      <c r="A27">
        <v>24</v>
      </c>
      <c r="B27" s="37">
        <f>SUM('Key Largo'!E27,'Key Largo'!H27,'Key Largo'!K27,'Key Largo'!N27,'Key Largo'!Q27,'Key Largo'!T27)</f>
        <v>2</v>
      </c>
      <c r="C27" s="37">
        <f>STDEV('Key Largo'!E27,'Key Largo'!H27,'Key Largo'!K27,'Key Largo'!N27,'Key Largo'!Q27,'Key Largo'!T27)</f>
        <v>0.5163977794943223</v>
      </c>
      <c r="D27" s="33">
        <f>SUM(Marathon!E27,Marathon!H27,Marathon!K27,Marathon!N27,Marathon!Q27,Marathon!T27)</f>
        <v>0</v>
      </c>
      <c r="E27" s="33">
        <f>STDEV(Marathon!E27,Marathon!H27,Marathon!K27,Marathon!N27,Marathon!Q27,Marathon!T27)</f>
        <v>0.6324555320336759</v>
      </c>
      <c r="F27" s="41">
        <f>SUM('Big Pine'!E27,'Big Pine'!H27,'Big Pine'!K27,'Big Pine'!N27,'Big Pine'!Q27,'Big Pine'!T27)</f>
        <v>0</v>
      </c>
      <c r="G27" s="41">
        <f>STDEV('Big Pine'!E27,'Big Pine'!H27,'Big Pine'!K27,'Big Pine'!N27,'Big Pine'!Q27,'Big Pine'!T27)</f>
        <v>0</v>
      </c>
      <c r="H27" s="45">
        <f>SUM('Key West'!E27,'Key West'!H27,'Key West'!K27,'Key West'!N27,'Key West'!Q27,'Key West'!T27)</f>
        <v>-1</v>
      </c>
      <c r="I27" s="45">
        <f>STDEV('Key West'!E27,'Key West'!H27,'Key West'!K27,'Key West'!N27,'Key West'!Q27,'Key West'!T27)</f>
        <v>0.408248290463863</v>
      </c>
      <c r="K27" s="25" t="s">
        <v>245</v>
      </c>
      <c r="L27" s="148">
        <f>AVERAGE(L3,L4,L7,L8)</f>
        <v>0.25</v>
      </c>
      <c r="M27" s="151">
        <f>AVERAGE(M3,M4,M7,M8)</f>
        <v>0.30833333333333335</v>
      </c>
      <c r="N27" s="154">
        <f>AVERAGE(N3,N4,N7,N8)</f>
        <v>-0.016666666666666666</v>
      </c>
      <c r="O27" s="157">
        <f>AVERAGE(O3,O4,O7,O8)</f>
        <v>-0.20833333333333334</v>
      </c>
    </row>
    <row r="28" spans="1:15" ht="15.75">
      <c r="A28">
        <v>25</v>
      </c>
      <c r="B28" s="37">
        <f>SUM('Key Largo'!E28,'Key Largo'!H28,'Key Largo'!K28,'Key Largo'!N28,'Key Largo'!Q28,'Key Largo'!T28)</f>
        <v>-1</v>
      </c>
      <c r="C28" s="37">
        <f>STDEV('Key Largo'!E28,'Key Largo'!H28,'Key Largo'!K28,'Key Largo'!N28,'Key Largo'!Q28,'Key Largo'!T28)</f>
        <v>0.983192080250175</v>
      </c>
      <c r="D28" s="33">
        <f>SUM(Marathon!E28,Marathon!H28,Marathon!K28,Marathon!N28,Marathon!Q28,Marathon!T28)</f>
        <v>1</v>
      </c>
      <c r="E28" s="33">
        <f>STDEV(Marathon!E28,Marathon!H28,Marathon!K28,Marathon!N28,Marathon!Q28,Marathon!T28)</f>
        <v>0.408248290463863</v>
      </c>
      <c r="F28" s="41">
        <f>SUM('Big Pine'!E28,'Big Pine'!H28,'Big Pine'!K28,'Big Pine'!N28,'Big Pine'!Q28,'Big Pine'!T28)</f>
        <v>0</v>
      </c>
      <c r="G28" s="41">
        <f>STDEV('Big Pine'!E28,'Big Pine'!H28,'Big Pine'!K28,'Big Pine'!N28,'Big Pine'!Q28,'Big Pine'!T28)</f>
        <v>0</v>
      </c>
      <c r="H28" s="45">
        <f>SUM('Key West'!E28,'Key West'!H28,'Key West'!K28,'Key West'!N28,'Key West'!Q28,'Key West'!T28)</f>
        <v>0</v>
      </c>
      <c r="I28" s="45">
        <f>STDEV('Key West'!E28,'Key West'!H28,'Key West'!K28,'Key West'!N28,'Key West'!Q28,'Key West'!T28)</f>
        <v>0</v>
      </c>
      <c r="K28" s="28" t="s">
        <v>246</v>
      </c>
      <c r="L28" s="149">
        <f>AVERAGE(L5:L6,L9,L10)</f>
        <v>0.041666666666666685</v>
      </c>
      <c r="M28" s="152">
        <f>AVERAGE(M5:M6,M9,M10)</f>
        <v>0.125</v>
      </c>
      <c r="N28" s="155">
        <f>AVERAGE(N5:N6,N9,N10)</f>
        <v>-0.03333333333333334</v>
      </c>
      <c r="O28" s="158">
        <f>AVERAGE(O5:O6,O9,O10)</f>
        <v>-0.08333333333333334</v>
      </c>
    </row>
    <row r="29" spans="1:15" ht="15.75">
      <c r="A29">
        <v>26</v>
      </c>
      <c r="B29" s="37">
        <f>SUM('Key Largo'!E29,'Key Largo'!H29,'Key Largo'!K29,'Key Largo'!N29,'Key Largo'!Q29,'Key Largo'!T29)</f>
        <v>-1</v>
      </c>
      <c r="C29" s="37">
        <f>STDEV('Key Largo'!E29,'Key Largo'!H29,'Key Largo'!K29,'Key Largo'!N29,'Key Largo'!Q29,'Key Largo'!T29)</f>
        <v>0.408248290463863</v>
      </c>
      <c r="D29" s="33">
        <f>SUM(Marathon!E29,Marathon!H29,Marathon!K29,Marathon!N29,Marathon!Q29,Marathon!T29)</f>
        <v>-1</v>
      </c>
      <c r="E29" s="33">
        <f>STDEV(Marathon!E29,Marathon!H29,Marathon!K29,Marathon!N29,Marathon!Q29,Marathon!T29)</f>
        <v>0.752772652709081</v>
      </c>
      <c r="F29" s="41">
        <f>SUM('Big Pine'!E29,'Big Pine'!H29,'Big Pine'!K29,'Big Pine'!N29,'Big Pine'!Q29,'Big Pine'!T29)</f>
        <v>1</v>
      </c>
      <c r="G29" s="41">
        <f>STDEV('Big Pine'!E29,'Big Pine'!H29,'Big Pine'!K29,'Big Pine'!N29,'Big Pine'!Q29,'Big Pine'!T29)</f>
        <v>0.408248290463863</v>
      </c>
      <c r="H29" s="45">
        <f>SUM('Key West'!E29,'Key West'!H29,'Key West'!K29,'Key West'!N29,'Key West'!Q29,'Key West'!T29)</f>
        <v>-1</v>
      </c>
      <c r="I29" s="45">
        <f>STDEV('Key West'!E29,'Key West'!H29,'Key West'!K29,'Key West'!N29,'Key West'!Q29,'Key West'!T29)</f>
        <v>0.408248290463863</v>
      </c>
      <c r="K29" s="146" t="s">
        <v>241</v>
      </c>
      <c r="L29" s="148">
        <f>STDEV(L3:L6)</f>
        <v>0.5326384361869726</v>
      </c>
      <c r="M29" s="151">
        <f>STDEV(M3:M6)</f>
        <v>0.20184335693983274</v>
      </c>
      <c r="N29" s="154">
        <f>STDEV(N3:N6)</f>
        <v>0.11385500851066221</v>
      </c>
      <c r="O29" s="157">
        <f>STDEV(O3:O6)</f>
        <v>0.14497764834110988</v>
      </c>
    </row>
    <row r="30" spans="1:15" ht="15.75">
      <c r="A30">
        <v>27</v>
      </c>
      <c r="B30" s="37">
        <f>SUM('Key Largo'!E30,'Key Largo'!H30,'Key Largo'!K30,'Key Largo'!N30,'Key Largo'!Q30,'Key Largo'!T30)</f>
        <v>0</v>
      </c>
      <c r="C30" s="37">
        <f>STDEV('Key Largo'!E30,'Key Largo'!H30,'Key Largo'!K30,'Key Largo'!N30,'Key Largo'!Q30,'Key Largo'!T30)</f>
        <v>0</v>
      </c>
      <c r="D30" s="33">
        <f>SUM(Marathon!E30,Marathon!H30,Marathon!K30,Marathon!N30,Marathon!Q30,Marathon!T30)</f>
        <v>0</v>
      </c>
      <c r="E30" s="33">
        <f>STDEV(Marathon!E30,Marathon!H30,Marathon!K30,Marathon!N30,Marathon!Q30,Marathon!T30)</f>
        <v>0</v>
      </c>
      <c r="F30" s="41">
        <f>SUM('Big Pine'!E30,'Big Pine'!H30,'Big Pine'!K30,'Big Pine'!N30,'Big Pine'!Q30,'Big Pine'!T30)</f>
        <v>0</v>
      </c>
      <c r="G30" s="41">
        <f>STDEV('Big Pine'!E30,'Big Pine'!H30,'Big Pine'!K30,'Big Pine'!N30,'Big Pine'!Q30,'Big Pine'!T30)</f>
        <v>0</v>
      </c>
      <c r="H30" s="45">
        <f>SUM('Key West'!E30,'Key West'!H30,'Key West'!K30,'Key West'!N30,'Key West'!Q30,'Key West'!T30)</f>
        <v>-1</v>
      </c>
      <c r="I30" s="45">
        <f>STDEV('Key West'!E30,'Key West'!H30,'Key West'!K30,'Key West'!N30,'Key West'!Q30,'Key West'!T30)</f>
        <v>0.408248290463863</v>
      </c>
      <c r="K30" s="25" t="s">
        <v>238</v>
      </c>
      <c r="L30" s="148">
        <f>STDEV(L7:L10)</f>
        <v>0.4175546094247456</v>
      </c>
      <c r="M30" s="151">
        <f>STDEV(M7:M10)</f>
        <v>0.19436506316150998</v>
      </c>
      <c r="N30" s="154">
        <f>STDEV(N7:N10)</f>
        <v>0.04714045207910317</v>
      </c>
      <c r="O30" s="157">
        <f>STDEV(O7:O10)</f>
        <v>0.13743685418725535</v>
      </c>
    </row>
    <row r="31" spans="1:15" ht="15.75">
      <c r="A31">
        <v>28</v>
      </c>
      <c r="B31" s="37">
        <f>SUM('Key Largo'!E31,'Key Largo'!H31,'Key Largo'!K31,'Key Largo'!N31,'Key Largo'!Q31,'Key Largo'!T31)</f>
        <v>-2</v>
      </c>
      <c r="C31" s="37">
        <f>STDEV('Key Largo'!E31,'Key Largo'!H31,'Key Largo'!K31,'Key Largo'!N31,'Key Largo'!Q31,'Key Largo'!T31)</f>
        <v>0.5163977794943223</v>
      </c>
      <c r="D31" s="33">
        <f>SUM(Marathon!E31,Marathon!H31,Marathon!K31,Marathon!N31,Marathon!Q31,Marathon!T31)</f>
        <v>-1</v>
      </c>
      <c r="E31" s="33">
        <f>STDEV(Marathon!E31,Marathon!H31,Marathon!K31,Marathon!N31,Marathon!Q31,Marathon!T31)</f>
        <v>0.752772652709081</v>
      </c>
      <c r="F31" s="41">
        <f>SUM('Big Pine'!E31,'Big Pine'!H31,'Big Pine'!K31,'Big Pine'!N31,'Big Pine'!Q31,'Big Pine'!T31)</f>
        <v>1</v>
      </c>
      <c r="G31" s="41">
        <f>STDEV('Big Pine'!E31,'Big Pine'!H31,'Big Pine'!K31,'Big Pine'!N31,'Big Pine'!Q31,'Big Pine'!T31)</f>
        <v>0.408248290463863</v>
      </c>
      <c r="H31" s="45">
        <f>SUM('Key West'!E31,'Key West'!H31,'Key West'!K31,'Key West'!N31,'Key West'!Q31,'Key West'!T31)</f>
        <v>-1</v>
      </c>
      <c r="I31" s="45">
        <f>STDEV('Key West'!E31,'Key West'!H31,'Key West'!K31,'Key West'!N31,'Key West'!Q31,'Key West'!T31)</f>
        <v>0.408248290463863</v>
      </c>
      <c r="K31" s="25" t="s">
        <v>239</v>
      </c>
      <c r="L31" s="148">
        <f>STDEV(L3:L4,L7:L8)</f>
        <v>0.4367387557118566</v>
      </c>
      <c r="M31" s="151">
        <f>STDEV(M3:M4,M7:M8)</f>
        <v>0.1166666666666665</v>
      </c>
      <c r="N31" s="154">
        <f>STDEV(N3:N4,N7:N8)</f>
        <v>0.05773502691896258</v>
      </c>
      <c r="O31" s="157">
        <f>STDEV(O3:O4,O7:O8)</f>
        <v>0.06309898162000306</v>
      </c>
    </row>
    <row r="32" spans="1:15" ht="15.75">
      <c r="A32">
        <v>29</v>
      </c>
      <c r="B32" s="37">
        <f>SUM('Key Largo'!E32,'Key Largo'!H32,'Key Largo'!K32,'Key Largo'!N32,'Key Largo'!Q32,'Key Largo'!T32)</f>
        <v>0</v>
      </c>
      <c r="C32" s="37">
        <f>STDEV('Key Largo'!E32,'Key Largo'!H32,'Key Largo'!K32,'Key Largo'!N32,'Key Largo'!Q32,'Key Largo'!T32)</f>
        <v>0</v>
      </c>
      <c r="D32" s="33">
        <f>SUM(Marathon!E32,Marathon!H32,Marathon!K32,Marathon!N32,Marathon!Q32,Marathon!T32)</f>
        <v>0</v>
      </c>
      <c r="E32" s="33">
        <f>STDEV(Marathon!E32,Marathon!H32,Marathon!K32,Marathon!N32,Marathon!Q32,Marathon!T32)</f>
        <v>0.6324555320336759</v>
      </c>
      <c r="F32" s="41">
        <f>SUM('Big Pine'!E32,'Big Pine'!H32,'Big Pine'!K32,'Big Pine'!N32,'Big Pine'!Q32,'Big Pine'!T32)</f>
        <v>0</v>
      </c>
      <c r="G32" s="41">
        <f>STDEV('Big Pine'!E32,'Big Pine'!H32,'Big Pine'!K32,'Big Pine'!N32,'Big Pine'!Q32,'Big Pine'!T32)</f>
        <v>0</v>
      </c>
      <c r="H32" s="45">
        <f>SUM('Key West'!E32,'Key West'!H32,'Key West'!K32,'Key West'!N32,'Key West'!Q32,'Key West'!T32)</f>
        <v>0</v>
      </c>
      <c r="I32" s="45">
        <f>STDEV('Key West'!E32,'Key West'!H32,'Key West'!K32,'Key West'!N32,'Key West'!Q32,'Key West'!T32)</f>
        <v>0</v>
      </c>
      <c r="K32" s="28" t="s">
        <v>240</v>
      </c>
      <c r="L32" s="149">
        <f>STDEV(L5:L6,L9:L10)</f>
        <v>0.5087202534756173</v>
      </c>
      <c r="M32" s="152">
        <f>STDEV(M5:M6,M9:M10)</f>
        <v>0.2079440808023656</v>
      </c>
      <c r="N32" s="155">
        <f>STDEV(N5:N6,N9:N10)</f>
        <v>0.11547005383792516</v>
      </c>
      <c r="O32" s="158">
        <f>STDEV(O5:O6,O9:O10)</f>
        <v>0.15986105077709065</v>
      </c>
    </row>
    <row r="33" spans="1:9" ht="15.75">
      <c r="A33">
        <v>30</v>
      </c>
      <c r="B33" s="37">
        <f>SUM('Key Largo'!E33,'Key Largo'!H33,'Key Largo'!K33,'Key Largo'!N33,'Key Largo'!Q33,'Key Largo'!T33)</f>
        <v>-1</v>
      </c>
      <c r="C33" s="37">
        <f>STDEV('Key Largo'!E33,'Key Largo'!H33,'Key Largo'!K33,'Key Largo'!N33,'Key Largo'!Q33,'Key Largo'!T33)</f>
        <v>0.408248290463863</v>
      </c>
      <c r="D33" s="33">
        <f>SUM(Marathon!E33,Marathon!H33,Marathon!K33,Marathon!N33,Marathon!Q33,Marathon!T33)</f>
        <v>0</v>
      </c>
      <c r="E33" s="33">
        <f>STDEV(Marathon!E33,Marathon!H33,Marathon!K33,Marathon!N33,Marathon!Q33,Marathon!T33)</f>
        <v>0</v>
      </c>
      <c r="F33" s="41">
        <f>SUM('Big Pine'!E33,'Big Pine'!H33,'Big Pine'!K33,'Big Pine'!N33,'Big Pine'!Q33,'Big Pine'!T33)</f>
        <v>0</v>
      </c>
      <c r="G33" s="41">
        <f>STDEV('Big Pine'!E33,'Big Pine'!H33,'Big Pine'!K33,'Big Pine'!N33,'Big Pine'!Q33,'Big Pine'!T33)</f>
        <v>0</v>
      </c>
      <c r="H33" s="45">
        <f>SUM('Key West'!E33,'Key West'!H33,'Key West'!K33,'Key West'!N33,'Key West'!Q33,'Key West'!T33)</f>
        <v>0</v>
      </c>
      <c r="I33" s="45">
        <f>STDEV('Key West'!E33,'Key West'!H33,'Key West'!K33,'Key West'!N33,'Key West'!Q33,'Key West'!T33)</f>
        <v>0</v>
      </c>
    </row>
    <row r="34" spans="1:15" ht="15.75">
      <c r="A34" t="s">
        <v>223</v>
      </c>
      <c r="B34" s="38">
        <f aca="true" t="shared" si="0" ref="B34:I34">AVERAGE(B4:B33)</f>
        <v>-0.3</v>
      </c>
      <c r="C34" s="38">
        <f t="shared" si="0"/>
        <v>0.42605350687852983</v>
      </c>
      <c r="D34" s="34">
        <f t="shared" si="0"/>
        <v>0.13333333333333333</v>
      </c>
      <c r="E34" s="34">
        <f t="shared" si="0"/>
        <v>0.40037335027942633</v>
      </c>
      <c r="F34" s="42">
        <f t="shared" si="0"/>
        <v>0.06666666666666667</v>
      </c>
      <c r="G34" s="42">
        <f t="shared" si="0"/>
        <v>0.18697885425574076</v>
      </c>
      <c r="H34" s="46">
        <f t="shared" si="0"/>
        <v>-0.2</v>
      </c>
      <c r="I34" s="46">
        <f t="shared" si="0"/>
        <v>0.12381336022835102</v>
      </c>
      <c r="K34" s="69" t="s">
        <v>243</v>
      </c>
      <c r="L34" s="70"/>
      <c r="M34" s="71"/>
      <c r="N34" s="72"/>
      <c r="O34" s="73"/>
    </row>
    <row r="35" spans="1:15" ht="15.75">
      <c r="A35" t="s">
        <v>207</v>
      </c>
      <c r="B35" s="38">
        <f>STDEV(B4:B33)</f>
        <v>0.9878573120474016</v>
      </c>
      <c r="C35" s="38">
        <f aca="true" t="shared" si="1" ref="C35:I35">STDEV(C4:C33)</f>
        <v>0.2948418012380634</v>
      </c>
      <c r="D35" s="34">
        <f t="shared" si="1"/>
        <v>0.7760791522613609</v>
      </c>
      <c r="E35" s="34">
        <f t="shared" si="1"/>
        <v>0.29890809402758095</v>
      </c>
      <c r="F35" s="42">
        <f t="shared" si="1"/>
        <v>0.5832922809856746</v>
      </c>
      <c r="G35" s="42">
        <f t="shared" si="1"/>
        <v>0.2503675855205963</v>
      </c>
      <c r="H35" s="46">
        <f t="shared" si="1"/>
        <v>0.4068381021724862</v>
      </c>
      <c r="I35" s="46">
        <f t="shared" si="1"/>
        <v>0.21496652144068434</v>
      </c>
      <c r="K35" s="24"/>
      <c r="L35" s="64" t="s">
        <v>208</v>
      </c>
      <c r="M35" s="65" t="s">
        <v>209</v>
      </c>
      <c r="N35" s="66" t="s">
        <v>210</v>
      </c>
      <c r="O35" s="67" t="s">
        <v>211</v>
      </c>
    </row>
    <row r="36" spans="11:15" ht="15.75">
      <c r="K36" s="146" t="s">
        <v>247</v>
      </c>
      <c r="L36" s="147">
        <f>AVERAGE(L14:L17)</f>
        <v>0.3403405936377084</v>
      </c>
      <c r="M36" s="150">
        <f>AVERAGE(M14:M17)</f>
        <v>0.26768982614753184</v>
      </c>
      <c r="N36" s="153">
        <f>AVERAGE(N14:N17)</f>
        <v>0.08450219179542065</v>
      </c>
      <c r="O36" s="156">
        <f>AVERAGE(O14:O17)</f>
        <v>0.14589634182383623</v>
      </c>
    </row>
    <row r="37" spans="10:16" ht="15.75">
      <c r="J37" s="26"/>
      <c r="K37" s="25" t="s">
        <v>244</v>
      </c>
      <c r="L37" s="148">
        <f>AVERAGE(L18:L21)</f>
        <v>0.3326365939240999</v>
      </c>
      <c r="M37" s="151">
        <f>AVERAGE(M18:M21)</f>
        <v>0.2772057344007553</v>
      </c>
      <c r="N37" s="154">
        <f>AVERAGE(N18:N21)</f>
        <v>0.0619066801141755</v>
      </c>
      <c r="O37" s="157">
        <f>AVERAGE(O18:O21)</f>
        <v>0.13069496726957464</v>
      </c>
      <c r="P37" s="26"/>
    </row>
    <row r="38" spans="2:16" ht="15.75">
      <c r="B38" s="74" t="s">
        <v>213</v>
      </c>
      <c r="C38" s="74"/>
      <c r="D38" s="75" t="s">
        <v>213</v>
      </c>
      <c r="E38" s="75"/>
      <c r="F38" s="76" t="s">
        <v>213</v>
      </c>
      <c r="G38" s="76"/>
      <c r="H38" s="77" t="s">
        <v>213</v>
      </c>
      <c r="I38" s="77"/>
      <c r="J38" s="26"/>
      <c r="K38" s="25" t="s">
        <v>245</v>
      </c>
      <c r="L38" s="148">
        <f>AVERAGE(L14,L15,L18,L19)</f>
        <v>0.3485926102493887</v>
      </c>
      <c r="M38" s="151">
        <f>AVERAGE(M14,M15,M18,M19)</f>
        <v>0.3369075178118175</v>
      </c>
      <c r="N38" s="154">
        <f>AVERAGE(N14,N15,N18,N19)</f>
        <v>0.08296851638797023</v>
      </c>
      <c r="O38" s="157">
        <f>AVERAGE(O14,O15,O18,O19)</f>
        <v>0.15844255270232088</v>
      </c>
      <c r="P38" s="26"/>
    </row>
    <row r="39" spans="1:16" ht="15.75">
      <c r="A39" t="s">
        <v>222</v>
      </c>
      <c r="B39" s="36" t="s">
        <v>220</v>
      </c>
      <c r="C39" s="36" t="s">
        <v>221</v>
      </c>
      <c r="D39" s="32" t="s">
        <v>220</v>
      </c>
      <c r="E39" s="32" t="s">
        <v>221</v>
      </c>
      <c r="F39" s="40" t="s">
        <v>220</v>
      </c>
      <c r="G39" s="40" t="s">
        <v>221</v>
      </c>
      <c r="H39" s="44" t="s">
        <v>220</v>
      </c>
      <c r="I39" s="44" t="s">
        <v>221</v>
      </c>
      <c r="J39" s="26"/>
      <c r="K39" s="28" t="s">
        <v>246</v>
      </c>
      <c r="L39" s="149">
        <f>AVERAGE(L16:L17,L20,L21)</f>
        <v>0.32438457731241965</v>
      </c>
      <c r="M39" s="152">
        <f>AVERAGE(M16:M17,M20,M21)</f>
        <v>0.20798804273646965</v>
      </c>
      <c r="N39" s="155">
        <f>AVERAGE(N16:N17,N20,N21)</f>
        <v>0.06344035552162593</v>
      </c>
      <c r="O39" s="158">
        <f>AVERAGE(O16:O17,O20,O21)</f>
        <v>0.11814875639108999</v>
      </c>
      <c r="P39" s="26"/>
    </row>
    <row r="40" spans="1:16" ht="15.75">
      <c r="A40">
        <v>1</v>
      </c>
      <c r="B40" s="37">
        <f>SUM('Key Largo'!E40,'Key Largo'!H40,'Key Largo'!K40,'Key Largo'!N40,'Key Largo'!Q40,'Key Largo'!T40)</f>
        <v>1</v>
      </c>
      <c r="C40" s="37">
        <f>STDEV('Key Largo'!E40,'Key Largo'!H40,'Key Largo'!K40,'Key Largo'!N40,'Key Largo'!Q40,'Key Largo'!T40)</f>
        <v>0.408248290463863</v>
      </c>
      <c r="D40" s="33">
        <f>SUM(Marathon!E40,Marathon!H40,Marathon!K40,Marathon!N40,Marathon!Q40,Marathon!T40)</f>
        <v>1</v>
      </c>
      <c r="E40" s="33">
        <f>STDEV(Marathon!E40,Marathon!H40,Marathon!K40,Marathon!N40,Marathon!Q40,Marathon!T40)</f>
        <v>0.408248290463863</v>
      </c>
      <c r="F40" s="41">
        <f>SUM('Big Pine'!E40,'Big Pine'!H40,'Big Pine'!K40,'Big Pine'!N40,'Big Pine'!Q40,'Big Pine'!T40)</f>
        <v>-1</v>
      </c>
      <c r="G40" s="41">
        <f>STDEV('Big Pine'!E40,'Big Pine'!H40,'Big Pine'!K40,'Big Pine'!N40,'Big Pine'!Q40,'Big Pine'!T40)</f>
        <v>0.408248290463863</v>
      </c>
      <c r="H40" s="45">
        <f>SUM('Key West'!E40,'Key West'!H40,'Key West'!K40,'Key West'!N40,'Key West'!Q40,'Key West'!T40)</f>
        <v>0</v>
      </c>
      <c r="I40" s="45">
        <f>STDEV('Key West'!E40,'Key West'!H40,'Key West'!K40,'Key West'!N40,'Key West'!Q40,'Key West'!T40)</f>
        <v>0</v>
      </c>
      <c r="J40" s="26"/>
      <c r="K40" s="146" t="s">
        <v>241</v>
      </c>
      <c r="L40" s="148">
        <f>STDEV(L14:L17)</f>
        <v>0.11812207792170631</v>
      </c>
      <c r="M40" s="151">
        <f>STDEV(M14:M17)</f>
        <v>0.12078268481978824</v>
      </c>
      <c r="N40" s="154">
        <f>STDEV(N14:N17)</f>
        <v>0.08017711445410423</v>
      </c>
      <c r="O40" s="157">
        <f>STDEV(O14:O17)</f>
        <v>0.02535447183840414</v>
      </c>
      <c r="P40" s="26"/>
    </row>
    <row r="41" spans="1:16" ht="15.75">
      <c r="A41">
        <v>2</v>
      </c>
      <c r="B41" s="37">
        <f>SUM('Key Largo'!E41,'Key Largo'!H41,'Key Largo'!K41,'Key Largo'!N41,'Key Largo'!Q41,'Key Largo'!T41)</f>
        <v>0</v>
      </c>
      <c r="C41" s="37">
        <f>STDEV('Key Largo'!E41,'Key Largo'!H41,'Key Largo'!K41,'Key Largo'!N41,'Key Largo'!Q41,'Key Largo'!T41)</f>
        <v>0.6324555320336759</v>
      </c>
      <c r="D41" s="33">
        <f>SUM(Marathon!E41,Marathon!H41,Marathon!K41,Marathon!N41,Marathon!Q41,Marathon!T41)</f>
        <v>1</v>
      </c>
      <c r="E41" s="33">
        <f>STDEV(Marathon!E41,Marathon!H41,Marathon!K41,Marathon!N41,Marathon!Q41,Marathon!T41)</f>
        <v>0.408248290463863</v>
      </c>
      <c r="F41" s="41">
        <f>SUM('Big Pine'!E41,'Big Pine'!H41,'Big Pine'!K41,'Big Pine'!N41,'Big Pine'!Q41,'Big Pine'!T41)</f>
        <v>0</v>
      </c>
      <c r="G41" s="41">
        <f>STDEV('Big Pine'!E41,'Big Pine'!H41,'Big Pine'!K41,'Big Pine'!N41,'Big Pine'!Q41,'Big Pine'!T41)</f>
        <v>0</v>
      </c>
      <c r="H41" s="45">
        <f>SUM('Key West'!E41,'Key West'!H41,'Key West'!K41,'Key West'!N41,'Key West'!Q41,'Key West'!T41)</f>
        <v>0</v>
      </c>
      <c r="I41" s="45">
        <f>STDEV('Key West'!E41,'Key West'!H41,'Key West'!K41,'Key West'!N41,'Key West'!Q41,'Key West'!T41)</f>
        <v>0</v>
      </c>
      <c r="J41" s="26"/>
      <c r="K41" s="25" t="s">
        <v>238</v>
      </c>
      <c r="L41" s="148">
        <f>STDEV(L18:L21)</f>
        <v>0.1254601501048799</v>
      </c>
      <c r="M41" s="151">
        <f>STDEV(M18:M21)</f>
        <v>0.12835749275134564</v>
      </c>
      <c r="N41" s="154">
        <f>STDEV(N18:N21)</f>
        <v>0.03668078293415314</v>
      </c>
      <c r="O41" s="157">
        <f>STDEV(O18:O21)</f>
        <v>0.1142699078434127</v>
      </c>
      <c r="P41" s="26"/>
    </row>
    <row r="42" spans="1:15" ht="15.75">
      <c r="A42">
        <v>3</v>
      </c>
      <c r="B42" s="37">
        <f>SUM('Key Largo'!E42,'Key Largo'!H42,'Key Largo'!K42,'Key Largo'!N42,'Key Largo'!Q42,'Key Largo'!T42)</f>
        <v>-1</v>
      </c>
      <c r="C42" s="37">
        <f>STDEV('Key Largo'!E42,'Key Largo'!H42,'Key Largo'!K42,'Key Largo'!N42,'Key Largo'!Q42,'Key Largo'!T42)</f>
        <v>0.408248290463863</v>
      </c>
      <c r="D42" s="33">
        <f>SUM(Marathon!E42,Marathon!H42,Marathon!K42,Marathon!N42,Marathon!Q42,Marathon!T42)</f>
        <v>1</v>
      </c>
      <c r="E42" s="33">
        <f>STDEV(Marathon!E42,Marathon!H42,Marathon!K42,Marathon!N42,Marathon!Q42,Marathon!T42)</f>
        <v>0.408248290463863</v>
      </c>
      <c r="F42" s="41">
        <f>SUM('Big Pine'!E42,'Big Pine'!H42,'Big Pine'!K42,'Big Pine'!N42,'Big Pine'!Q42,'Big Pine'!T42)</f>
        <v>0</v>
      </c>
      <c r="G42" s="41">
        <f>STDEV('Big Pine'!E42,'Big Pine'!H42,'Big Pine'!K42,'Big Pine'!N42,'Big Pine'!Q42,'Big Pine'!T42)</f>
        <v>0</v>
      </c>
      <c r="H42" s="45">
        <f>SUM('Key West'!E42,'Key West'!H42,'Key West'!K42,'Key West'!N42,'Key West'!Q42,'Key West'!T42)</f>
        <v>0</v>
      </c>
      <c r="I42" s="45">
        <f>STDEV('Key West'!E42,'Key West'!H42,'Key West'!K42,'Key West'!N42,'Key West'!Q42,'Key West'!T42)</f>
        <v>0</v>
      </c>
      <c r="J42" s="26"/>
      <c r="K42" s="25" t="s">
        <v>239</v>
      </c>
      <c r="L42" s="148">
        <f>STDEV(L14:L15,L18:L19)</f>
        <v>0.10181929380133797</v>
      </c>
      <c r="M42" s="151">
        <f>STDEV(M14:M15,M18:M19)</f>
        <v>0.12112316241587635</v>
      </c>
      <c r="N42" s="154">
        <f>STDEV(N14:N15,N18:N19)</f>
        <v>0.07490218152478337</v>
      </c>
      <c r="O42" s="157">
        <f>STDEV(O14:O15,O18:O19)</f>
        <v>0.08652630014682203</v>
      </c>
    </row>
    <row r="43" spans="1:15" ht="15.75">
      <c r="A43">
        <v>4</v>
      </c>
      <c r="B43" s="37">
        <f>SUM('Key Largo'!E43,'Key Largo'!H43,'Key Largo'!K43,'Key Largo'!N43,'Key Largo'!Q43,'Key Largo'!T43)</f>
        <v>1</v>
      </c>
      <c r="C43" s="37">
        <f>STDEV('Key Largo'!E43,'Key Largo'!H43,'Key Largo'!K43,'Key Largo'!N43,'Key Largo'!Q43,'Key Largo'!T43)</f>
        <v>0.408248290463863</v>
      </c>
      <c r="D43" s="33">
        <f>SUM(Marathon!E43,Marathon!H43,Marathon!K43,Marathon!N43,Marathon!Q43,Marathon!T43)</f>
        <v>-1</v>
      </c>
      <c r="E43" s="33">
        <f>STDEV(Marathon!E43,Marathon!H43,Marathon!K43,Marathon!N43,Marathon!Q43,Marathon!T43)</f>
        <v>0.408248290463863</v>
      </c>
      <c r="F43" s="41">
        <f>SUM('Big Pine'!E43,'Big Pine'!H43,'Big Pine'!K43,'Big Pine'!N43,'Big Pine'!Q43,'Big Pine'!T43)</f>
        <v>0</v>
      </c>
      <c r="G43" s="41">
        <f>STDEV('Big Pine'!E43,'Big Pine'!H43,'Big Pine'!K43,'Big Pine'!N43,'Big Pine'!Q43,'Big Pine'!T43)</f>
        <v>0</v>
      </c>
      <c r="H43" s="45">
        <f>SUM('Key West'!E43,'Key West'!H43,'Key West'!K43,'Key West'!N43,'Key West'!Q43,'Key West'!T43)</f>
        <v>0</v>
      </c>
      <c r="I43" s="45">
        <f>STDEV('Key West'!E43,'Key West'!H43,'Key West'!K43,'Key West'!N43,'Key West'!Q43,'Key West'!T43)</f>
        <v>0</v>
      </c>
      <c r="J43" s="26"/>
      <c r="K43" s="28" t="s">
        <v>240</v>
      </c>
      <c r="L43" s="149">
        <f>STDEV(L16:L17,L20:L21)</f>
        <v>0.137749002907283</v>
      </c>
      <c r="M43" s="152">
        <f>STDEV(M16:M17,M20:M21)</f>
        <v>0.07330413854746277</v>
      </c>
      <c r="N43" s="155">
        <f>STDEV(N16:N17,N20:N21)</f>
        <v>0.047430490642142505</v>
      </c>
      <c r="O43" s="158">
        <f>STDEV(O16:O17,O20:O21)</f>
        <v>0.07270021761838492</v>
      </c>
    </row>
    <row r="44" spans="1:10" ht="15.75">
      <c r="A44">
        <v>5</v>
      </c>
      <c r="B44" s="37">
        <f>SUM('Key Largo'!E44,'Key Largo'!H44,'Key Largo'!K44,'Key Largo'!N44,'Key Largo'!Q44,'Key Largo'!T44)</f>
        <v>1</v>
      </c>
      <c r="C44" s="37">
        <f>STDEV('Key Largo'!E44,'Key Largo'!H44,'Key Largo'!K44,'Key Largo'!N44,'Key Largo'!Q44,'Key Largo'!T44)</f>
        <v>0.408248290463863</v>
      </c>
      <c r="D44" s="33">
        <f>SUM(Marathon!E44,Marathon!H44,Marathon!K44,Marathon!N44,Marathon!Q44,Marathon!T44)</f>
        <v>0</v>
      </c>
      <c r="E44" s="33">
        <f>STDEV(Marathon!E44,Marathon!H44,Marathon!K44,Marathon!N44,Marathon!Q44,Marathon!T44)</f>
        <v>0</v>
      </c>
      <c r="F44" s="41">
        <f>SUM('Big Pine'!E44,'Big Pine'!H44,'Big Pine'!K44,'Big Pine'!N44,'Big Pine'!Q44,'Big Pine'!T44)</f>
        <v>0</v>
      </c>
      <c r="G44" s="41">
        <f>STDEV('Big Pine'!E44,'Big Pine'!H44,'Big Pine'!K44,'Big Pine'!N44,'Big Pine'!Q44,'Big Pine'!T44)</f>
        <v>0</v>
      </c>
      <c r="H44" s="45">
        <f>SUM('Key West'!E44,'Key West'!H44,'Key West'!K44,'Key West'!N44,'Key West'!Q44,'Key West'!T44)</f>
        <v>0</v>
      </c>
      <c r="I44" s="45">
        <f>STDEV('Key West'!E44,'Key West'!H44,'Key West'!K44,'Key West'!N44,'Key West'!Q44,'Key West'!T44)</f>
        <v>0</v>
      </c>
      <c r="J44" s="26"/>
    </row>
    <row r="45" spans="1:10" ht="15.75">
      <c r="A45">
        <v>6</v>
      </c>
      <c r="B45" s="37">
        <f>SUM('Key Largo'!E45,'Key Largo'!H45,'Key Largo'!K45,'Key Largo'!N45,'Key Largo'!Q45,'Key Largo'!T45)</f>
        <v>1</v>
      </c>
      <c r="C45" s="37">
        <f>STDEV('Key Largo'!E45,'Key Largo'!H45,'Key Largo'!K45,'Key Largo'!N45,'Key Largo'!Q45,'Key Largo'!T45)</f>
        <v>0.408248290463863</v>
      </c>
      <c r="D45" s="33">
        <f>SUM(Marathon!E45,Marathon!H45,Marathon!K45,Marathon!N45,Marathon!Q45,Marathon!T45)</f>
        <v>1</v>
      </c>
      <c r="E45" s="33">
        <f>STDEV(Marathon!E45,Marathon!H45,Marathon!K45,Marathon!N45,Marathon!Q45,Marathon!T45)</f>
        <v>0.983192080250175</v>
      </c>
      <c r="F45" s="41">
        <f>SUM('Big Pine'!E45,'Big Pine'!H45,'Big Pine'!K45,'Big Pine'!N45,'Big Pine'!Q45,'Big Pine'!T45)</f>
        <v>0</v>
      </c>
      <c r="G45" s="41">
        <f>STDEV('Big Pine'!E45,'Big Pine'!H45,'Big Pine'!K45,'Big Pine'!N45,'Big Pine'!Q45,'Big Pine'!T45)</f>
        <v>0</v>
      </c>
      <c r="H45" s="45">
        <f>SUM('Key West'!E45,'Key West'!H45,'Key West'!K45,'Key West'!N45,'Key West'!Q45,'Key West'!T45)</f>
        <v>0</v>
      </c>
      <c r="I45" s="45">
        <f>STDEV('Key West'!E45,'Key West'!H45,'Key West'!K45,'Key West'!N45,'Key West'!Q45,'Key West'!T45)</f>
        <v>0</v>
      </c>
      <c r="J45" s="26"/>
    </row>
    <row r="46" spans="1:10" ht="15.75">
      <c r="A46">
        <v>7</v>
      </c>
      <c r="B46" s="37">
        <f>SUM('Key Largo'!E46,'Key Largo'!H46,'Key Largo'!K46,'Key Largo'!N46,'Key Largo'!Q46,'Key Largo'!T46)</f>
        <v>1</v>
      </c>
      <c r="C46" s="37">
        <f>STDEV('Key Largo'!E46,'Key Largo'!H46,'Key Largo'!K46,'Key Largo'!N46,'Key Largo'!Q46,'Key Largo'!T46)</f>
        <v>0.408248290463863</v>
      </c>
      <c r="D46" s="33">
        <f>SUM(Marathon!E46,Marathon!H46,Marathon!K46,Marathon!N46,Marathon!Q46,Marathon!T46)</f>
        <v>1</v>
      </c>
      <c r="E46" s="33">
        <f>STDEV(Marathon!E46,Marathon!H46,Marathon!K46,Marathon!N46,Marathon!Q46,Marathon!T46)</f>
        <v>0.408248290463863</v>
      </c>
      <c r="F46" s="41">
        <f>SUM('Big Pine'!E46,'Big Pine'!H46,'Big Pine'!K46,'Big Pine'!N46,'Big Pine'!Q46,'Big Pine'!T46)</f>
        <v>0</v>
      </c>
      <c r="G46" s="41">
        <f>STDEV('Big Pine'!E46,'Big Pine'!H46,'Big Pine'!K46,'Big Pine'!N46,'Big Pine'!Q46,'Big Pine'!T46)</f>
        <v>0</v>
      </c>
      <c r="H46" s="45">
        <f>SUM('Key West'!E46,'Key West'!H46,'Key West'!K46,'Key West'!N46,'Key West'!Q46,'Key West'!T46)</f>
        <v>0</v>
      </c>
      <c r="I46" s="45">
        <f>STDEV('Key West'!E46,'Key West'!H46,'Key West'!K46,'Key West'!N46,'Key West'!Q46,'Key West'!T46)</f>
        <v>0</v>
      </c>
      <c r="J46" s="26"/>
    </row>
    <row r="47" spans="1:10" ht="15.75">
      <c r="A47">
        <v>8</v>
      </c>
      <c r="B47" s="37">
        <f>SUM('Key Largo'!E47,'Key Largo'!H47,'Key Largo'!K47,'Key Largo'!N47,'Key Largo'!Q47,'Key Largo'!T47)</f>
        <v>0</v>
      </c>
      <c r="C47" s="37">
        <f>STDEV('Key Largo'!E47,'Key Largo'!H47,'Key Largo'!K47,'Key Largo'!N47,'Key Largo'!Q47,'Key Largo'!T47)</f>
        <v>0</v>
      </c>
      <c r="D47" s="33">
        <f>SUM(Marathon!E47,Marathon!H47,Marathon!K47,Marathon!N47,Marathon!Q47,Marathon!T47)</f>
        <v>0</v>
      </c>
      <c r="E47" s="33">
        <f>STDEV(Marathon!E47,Marathon!H47,Marathon!K47,Marathon!N47,Marathon!Q47,Marathon!T47)</f>
        <v>0</v>
      </c>
      <c r="F47" s="41">
        <f>SUM('Big Pine'!E47,'Big Pine'!H47,'Big Pine'!K47,'Big Pine'!N47,'Big Pine'!Q47,'Big Pine'!T47)</f>
        <v>0</v>
      </c>
      <c r="G47" s="41">
        <f>STDEV('Big Pine'!E47,'Big Pine'!H47,'Big Pine'!K47,'Big Pine'!N47,'Big Pine'!Q47,'Big Pine'!T47)</f>
        <v>0</v>
      </c>
      <c r="H47" s="45">
        <f>SUM('Key West'!E47,'Key West'!H47,'Key West'!K47,'Key West'!N47,'Key West'!Q47,'Key West'!T47)</f>
        <v>-1</v>
      </c>
      <c r="I47" s="45">
        <f>STDEV('Key West'!E47,'Key West'!H47,'Key West'!K47,'Key West'!N47,'Key West'!Q47,'Key West'!T47)</f>
        <v>0.408248290463863</v>
      </c>
      <c r="J47" s="26"/>
    </row>
    <row r="48" spans="1:9" ht="15.75">
      <c r="A48">
        <v>9</v>
      </c>
      <c r="B48" s="37">
        <f>SUM('Key Largo'!E48,'Key Largo'!H48,'Key Largo'!K48,'Key Largo'!N48,'Key Largo'!Q48,'Key Largo'!T48)</f>
        <v>0</v>
      </c>
      <c r="C48" s="37">
        <f>STDEV('Key Largo'!E48,'Key Largo'!H48,'Key Largo'!K48,'Key Largo'!N48,'Key Largo'!Q48,'Key Largo'!T48)</f>
        <v>0</v>
      </c>
      <c r="D48" s="33">
        <f>SUM(Marathon!E48,Marathon!H48,Marathon!K48,Marathon!N48,Marathon!Q48,Marathon!T48)</f>
        <v>0</v>
      </c>
      <c r="E48" s="33">
        <f>STDEV(Marathon!E48,Marathon!H48,Marathon!K48,Marathon!N48,Marathon!Q48,Marathon!T48)</f>
        <v>0</v>
      </c>
      <c r="F48" s="41">
        <f>SUM('Big Pine'!E48,'Big Pine'!H48,'Big Pine'!K48,'Big Pine'!N48,'Big Pine'!Q48,'Big Pine'!T48)</f>
        <v>0</v>
      </c>
      <c r="G48" s="41">
        <f>STDEV('Big Pine'!E48,'Big Pine'!H48,'Big Pine'!K48,'Big Pine'!N48,'Big Pine'!Q48,'Big Pine'!T48)</f>
        <v>0</v>
      </c>
      <c r="H48" s="45">
        <f>SUM('Key West'!E48,'Key West'!H48,'Key West'!K48,'Key West'!N48,'Key West'!Q48,'Key West'!T48)</f>
        <v>0</v>
      </c>
      <c r="I48" s="45">
        <f>STDEV('Key West'!E48,'Key West'!H48,'Key West'!K48,'Key West'!N48,'Key West'!Q48,'Key West'!T48)</f>
        <v>0</v>
      </c>
    </row>
    <row r="49" spans="1:9" ht="15.75">
      <c r="A49">
        <v>10</v>
      </c>
      <c r="B49" s="37">
        <f>SUM('Key Largo'!E49,'Key Largo'!H49,'Key Largo'!K49,'Key Largo'!N49,'Key Largo'!Q49,'Key Largo'!T49)</f>
        <v>0</v>
      </c>
      <c r="C49" s="37">
        <f>STDEV('Key Largo'!E49,'Key Largo'!H49,'Key Largo'!K49,'Key Largo'!N49,'Key Largo'!Q49,'Key Largo'!T49)</f>
        <v>0</v>
      </c>
      <c r="D49" s="33">
        <f>SUM(Marathon!E49,Marathon!H49,Marathon!K49,Marathon!N49,Marathon!Q49,Marathon!T49)</f>
        <v>0</v>
      </c>
      <c r="E49" s="33">
        <f>STDEV(Marathon!E49,Marathon!H49,Marathon!K49,Marathon!N49,Marathon!Q49,Marathon!T49)</f>
        <v>0</v>
      </c>
      <c r="F49" s="41">
        <f>SUM('Big Pine'!E49,'Big Pine'!H49,'Big Pine'!K49,'Big Pine'!N49,'Big Pine'!Q49,'Big Pine'!T49)</f>
        <v>0</v>
      </c>
      <c r="G49" s="41">
        <f>STDEV('Big Pine'!E49,'Big Pine'!H49,'Big Pine'!K49,'Big Pine'!N49,'Big Pine'!Q49,'Big Pine'!T49)</f>
        <v>0</v>
      </c>
      <c r="H49" s="45">
        <f>SUM('Key West'!E49,'Key West'!H49,'Key West'!K49,'Key West'!N49,'Key West'!Q49,'Key West'!T49)</f>
        <v>1</v>
      </c>
      <c r="I49" s="45">
        <f>STDEV('Key West'!E49,'Key West'!H49,'Key West'!K49,'Key West'!N49,'Key West'!Q49,'Key West'!T49)</f>
        <v>0.408248290463863</v>
      </c>
    </row>
    <row r="50" spans="1:9" ht="15.75">
      <c r="A50">
        <v>11</v>
      </c>
      <c r="B50" s="37">
        <f>SUM('Key Largo'!E50,'Key Largo'!H50,'Key Largo'!K50,'Key Largo'!N50,'Key Largo'!Q50,'Key Largo'!T50)</f>
        <v>1</v>
      </c>
      <c r="C50" s="37">
        <f>STDEV('Key Largo'!E50,'Key Largo'!H50,'Key Largo'!K50,'Key Largo'!N50,'Key Largo'!Q50,'Key Largo'!T50)</f>
        <v>0.408248290463863</v>
      </c>
      <c r="D50" s="33">
        <f>SUM(Marathon!E50,Marathon!H50,Marathon!K50,Marathon!N50,Marathon!Q50,Marathon!T50)</f>
        <v>-1</v>
      </c>
      <c r="E50" s="33">
        <f>STDEV(Marathon!E50,Marathon!H50,Marathon!K50,Marathon!N50,Marathon!Q50,Marathon!T50)</f>
        <v>0.408248290463863</v>
      </c>
      <c r="F50" s="41">
        <f>SUM('Big Pine'!E50,'Big Pine'!H50,'Big Pine'!K50,'Big Pine'!N50,'Big Pine'!Q50,'Big Pine'!T50)</f>
        <v>0</v>
      </c>
      <c r="G50" s="41">
        <f>STDEV('Big Pine'!E50,'Big Pine'!H50,'Big Pine'!K50,'Big Pine'!N50,'Big Pine'!Q50,'Big Pine'!T50)</f>
        <v>0</v>
      </c>
      <c r="H50" s="45">
        <f>SUM('Key West'!E50,'Key West'!H50,'Key West'!K50,'Key West'!N50,'Key West'!Q50,'Key West'!T50)</f>
        <v>0</v>
      </c>
      <c r="I50" s="45">
        <f>STDEV('Key West'!E50,'Key West'!H50,'Key West'!K50,'Key West'!N50,'Key West'!Q50,'Key West'!T50)</f>
        <v>0</v>
      </c>
    </row>
    <row r="51" spans="1:9" ht="15.75">
      <c r="A51">
        <v>12</v>
      </c>
      <c r="B51" s="37">
        <f>SUM('Key Largo'!E51,'Key Largo'!H51,'Key Largo'!K51,'Key Largo'!N51,'Key Largo'!Q51,'Key Largo'!T51)</f>
        <v>0</v>
      </c>
      <c r="C51" s="37">
        <f>STDEV('Key Largo'!E51,'Key Largo'!H51,'Key Largo'!K51,'Key Largo'!N51,'Key Largo'!Q51,'Key Largo'!T51)</f>
        <v>0</v>
      </c>
      <c r="D51" s="33">
        <f>SUM(Marathon!E51,Marathon!H51,Marathon!K51,Marathon!N51,Marathon!Q51,Marathon!T51)</f>
        <v>1</v>
      </c>
      <c r="E51" s="33">
        <f>STDEV(Marathon!E51,Marathon!H51,Marathon!K51,Marathon!N51,Marathon!Q51,Marathon!T51)</f>
        <v>0.408248290463863</v>
      </c>
      <c r="F51" s="41">
        <f>SUM('Big Pine'!E51,'Big Pine'!H51,'Big Pine'!K51,'Big Pine'!N51,'Big Pine'!Q51,'Big Pine'!T51)</f>
        <v>0</v>
      </c>
      <c r="G51" s="41">
        <f>STDEV('Big Pine'!E51,'Big Pine'!H51,'Big Pine'!K51,'Big Pine'!N51,'Big Pine'!Q51,'Big Pine'!T51)</f>
        <v>0</v>
      </c>
      <c r="H51" s="45">
        <f>SUM('Key West'!E51,'Key West'!H51,'Key West'!K51,'Key West'!N51,'Key West'!Q51,'Key West'!T51)</f>
        <v>0</v>
      </c>
      <c r="I51" s="45">
        <f>STDEV('Key West'!E51,'Key West'!H51,'Key West'!K51,'Key West'!N51,'Key West'!Q51,'Key West'!T51)</f>
        <v>0</v>
      </c>
    </row>
    <row r="52" spans="1:19" ht="15.75">
      <c r="A52">
        <v>13</v>
      </c>
      <c r="B52" s="37">
        <f>SUM('Key Largo'!E52,'Key Largo'!H52,'Key Largo'!K52,'Key Largo'!N52,'Key Largo'!Q52,'Key Largo'!T52)</f>
        <v>1</v>
      </c>
      <c r="C52" s="37">
        <f>STDEV('Key Largo'!E52,'Key Largo'!H52,'Key Largo'!K52,'Key Largo'!N52,'Key Largo'!Q52,'Key Largo'!T52)</f>
        <v>0.408248290463863</v>
      </c>
      <c r="D52" s="33">
        <f>SUM(Marathon!E52,Marathon!H52,Marathon!K52,Marathon!N52,Marathon!Q52,Marathon!T52)</f>
        <v>1</v>
      </c>
      <c r="E52" s="33">
        <f>STDEV(Marathon!E52,Marathon!H52,Marathon!K52,Marathon!N52,Marathon!Q52,Marathon!T52)</f>
        <v>0.408248290463863</v>
      </c>
      <c r="F52" s="41">
        <f>SUM('Big Pine'!E52,'Big Pine'!H52,'Big Pine'!K52,'Big Pine'!N52,'Big Pine'!Q52,'Big Pine'!T52)</f>
        <v>0</v>
      </c>
      <c r="G52" s="41">
        <f>STDEV('Big Pine'!E52,'Big Pine'!H52,'Big Pine'!K52,'Big Pine'!N52,'Big Pine'!Q52,'Big Pine'!T52)</f>
        <v>0</v>
      </c>
      <c r="H52" s="45">
        <f>SUM('Key West'!E52,'Key West'!H52,'Key West'!K52,'Key West'!N52,'Key West'!Q52,'Key West'!T52)</f>
        <v>0</v>
      </c>
      <c r="I52" s="45">
        <f>STDEV('Key West'!E52,'Key West'!H52,'Key West'!K52,'Key West'!N52,'Key West'!Q52,'Key West'!T52)</f>
        <v>0</v>
      </c>
      <c r="K52" s="24"/>
      <c r="L52" s="78" t="s">
        <v>208</v>
      </c>
      <c r="M52" s="78"/>
      <c r="N52" s="79" t="s">
        <v>209</v>
      </c>
      <c r="O52" s="79"/>
      <c r="P52" s="80" t="s">
        <v>210</v>
      </c>
      <c r="Q52" s="82"/>
      <c r="R52" s="81" t="s">
        <v>211</v>
      </c>
      <c r="S52" s="83"/>
    </row>
    <row r="53" spans="1:19" ht="15.75">
      <c r="A53">
        <v>14</v>
      </c>
      <c r="B53" s="37">
        <f>SUM('Key Largo'!E53,'Key Largo'!H53,'Key Largo'!K53,'Key Largo'!N53,'Key Largo'!Q53,'Key Largo'!T53)</f>
        <v>1</v>
      </c>
      <c r="C53" s="37">
        <f>STDEV('Key Largo'!E53,'Key Largo'!H53,'Key Largo'!K53,'Key Largo'!N53,'Key Largo'!Q53,'Key Largo'!T53)</f>
        <v>0.408248290463863</v>
      </c>
      <c r="D53" s="33">
        <f>SUM(Marathon!E53,Marathon!H53,Marathon!K53,Marathon!N53,Marathon!Q53,Marathon!T53)</f>
        <v>0</v>
      </c>
      <c r="E53" s="33">
        <f>STDEV(Marathon!E53,Marathon!H53,Marathon!K53,Marathon!N53,Marathon!Q53,Marathon!T53)</f>
        <v>0</v>
      </c>
      <c r="F53" s="41">
        <f>SUM('Big Pine'!E53,'Big Pine'!H53,'Big Pine'!K53,'Big Pine'!N53,'Big Pine'!Q53,'Big Pine'!T53)</f>
        <v>0</v>
      </c>
      <c r="G53" s="41">
        <f>STDEV('Big Pine'!E53,'Big Pine'!H53,'Big Pine'!K53,'Big Pine'!N53,'Big Pine'!Q53,'Big Pine'!T53)</f>
        <v>0.6324555320336759</v>
      </c>
      <c r="H53" s="45">
        <f>SUM('Key West'!E53,'Key West'!H53,'Key West'!K53,'Key West'!N53,'Key West'!Q53,'Key West'!T53)</f>
        <v>-1</v>
      </c>
      <c r="I53" s="45">
        <f>STDEV('Key West'!E53,'Key West'!H53,'Key West'!K53,'Key West'!N53,'Key West'!Q53,'Key West'!T53)</f>
        <v>0.408248290463863</v>
      </c>
      <c r="K53" s="25"/>
      <c r="L53" s="47" t="s">
        <v>224</v>
      </c>
      <c r="M53" s="47" t="s">
        <v>221</v>
      </c>
      <c r="N53" s="50" t="s">
        <v>224</v>
      </c>
      <c r="O53" s="50" t="s">
        <v>221</v>
      </c>
      <c r="P53" s="53" t="s">
        <v>224</v>
      </c>
      <c r="Q53" s="53" t="s">
        <v>221</v>
      </c>
      <c r="R53" s="63" t="s">
        <v>224</v>
      </c>
      <c r="S53" s="56" t="s">
        <v>221</v>
      </c>
    </row>
    <row r="54" spans="1:19" ht="15.75">
      <c r="A54">
        <v>15</v>
      </c>
      <c r="B54" s="37">
        <f>SUM('Key Largo'!E54,'Key Largo'!H54,'Key Largo'!K54,'Key Largo'!N54,'Key Largo'!Q54,'Key Largo'!T54)</f>
        <v>0</v>
      </c>
      <c r="C54" s="37">
        <f>STDEV('Key Largo'!E54,'Key Largo'!H54,'Key Largo'!K54,'Key Largo'!N54,'Key Largo'!Q54,'Key Largo'!T54)</f>
        <v>0</v>
      </c>
      <c r="D54" s="33">
        <f>SUM(Marathon!E54,Marathon!H54,Marathon!K54,Marathon!N54,Marathon!Q54,Marathon!T54)</f>
        <v>0</v>
      </c>
      <c r="E54" s="33">
        <f>STDEV(Marathon!E54,Marathon!H54,Marathon!K54,Marathon!N54,Marathon!Q54,Marathon!T54)</f>
        <v>0</v>
      </c>
      <c r="F54" s="41">
        <f>SUM('Big Pine'!E54,'Big Pine'!H54,'Big Pine'!K54,'Big Pine'!N54,'Big Pine'!Q54,'Big Pine'!T54)</f>
        <v>0</v>
      </c>
      <c r="G54" s="41">
        <f>STDEV('Big Pine'!E54,'Big Pine'!H54,'Big Pine'!K54,'Big Pine'!N54,'Big Pine'!Q54,'Big Pine'!T54)</f>
        <v>0</v>
      </c>
      <c r="H54" s="45">
        <f>SUM('Key West'!E54,'Key West'!H54,'Key West'!K54,'Key West'!N54,'Key West'!Q54,'Key West'!T54)</f>
        <v>0</v>
      </c>
      <c r="I54" s="45">
        <f>STDEV('Key West'!E54,'Key West'!H54,'Key West'!K54,'Key West'!N54,'Key West'!Q54,'Key West'!T54)</f>
        <v>0</v>
      </c>
      <c r="K54" s="27" t="s">
        <v>212</v>
      </c>
      <c r="L54" s="47">
        <f>L3</f>
        <v>-0.3</v>
      </c>
      <c r="M54" s="47">
        <f>L14</f>
        <v>0.42605350687852983</v>
      </c>
      <c r="N54" s="50">
        <f>M3</f>
        <v>0.13333333333333333</v>
      </c>
      <c r="O54" s="50">
        <f>M14</f>
        <v>0.40037335027942633</v>
      </c>
      <c r="P54" s="53">
        <f>N3</f>
        <v>0.06666666666666667</v>
      </c>
      <c r="Q54" s="53">
        <f>N14</f>
        <v>0.18697885425574076</v>
      </c>
      <c r="R54" s="63">
        <f>O3</f>
        <v>-0.2</v>
      </c>
      <c r="S54" s="56">
        <f>O14</f>
        <v>0.12381336022835102</v>
      </c>
    </row>
    <row r="55" spans="1:19" ht="15.75">
      <c r="A55">
        <v>16</v>
      </c>
      <c r="B55" s="37">
        <f>SUM('Key Largo'!E55,'Key Largo'!H55,'Key Largo'!K55,'Key Largo'!N55,'Key Largo'!Q55,'Key Largo'!T55)</f>
        <v>1</v>
      </c>
      <c r="C55" s="37">
        <f>STDEV('Key Largo'!E55,'Key Largo'!H55,'Key Largo'!K55,'Key Largo'!N55,'Key Largo'!Q55,'Key Largo'!T55)</f>
        <v>0.408248290463863</v>
      </c>
      <c r="D55" s="33">
        <f>SUM(Marathon!E55,Marathon!H55,Marathon!K55,Marathon!N55,Marathon!Q55,Marathon!T55)</f>
        <v>1</v>
      </c>
      <c r="E55" s="33">
        <f>STDEV(Marathon!E55,Marathon!H55,Marathon!K55,Marathon!N55,Marathon!Q55,Marathon!T55)</f>
        <v>0.408248290463863</v>
      </c>
      <c r="F55" s="41">
        <f>SUM('Big Pine'!E55,'Big Pine'!H55,'Big Pine'!K55,'Big Pine'!N55,'Big Pine'!Q55,'Big Pine'!T55)</f>
        <v>0</v>
      </c>
      <c r="G55" s="41">
        <f>STDEV('Big Pine'!E55,'Big Pine'!H55,'Big Pine'!K55,'Big Pine'!N55,'Big Pine'!Q55,'Big Pine'!T55)</f>
        <v>0</v>
      </c>
      <c r="H55" s="45">
        <f>SUM('Key West'!E55,'Key West'!H55,'Key West'!K55,'Key West'!N55,'Key West'!Q55,'Key West'!T55)</f>
        <v>0</v>
      </c>
      <c r="I55" s="45">
        <f>STDEV('Key West'!E55,'Key West'!H55,'Key West'!K55,'Key West'!N55,'Key West'!Q55,'Key West'!T55)</f>
        <v>0</v>
      </c>
      <c r="K55" s="25" t="s">
        <v>213</v>
      </c>
      <c r="L55" s="47">
        <f>L4</f>
        <v>0.5666666666666667</v>
      </c>
      <c r="M55" s="47">
        <f>L15</f>
        <v>0.2983332130384404</v>
      </c>
      <c r="N55" s="50">
        <f>M4</f>
        <v>0.36666666666666664</v>
      </c>
      <c r="O55" s="50">
        <f>M15</f>
        <v>0.325235189533941</v>
      </c>
      <c r="P55" s="53">
        <f>N4</f>
        <v>-0.06666666666666667</v>
      </c>
      <c r="Q55" s="53">
        <f>N15</f>
        <v>0.04829840376538006</v>
      </c>
      <c r="R55" s="63">
        <f>O4</f>
        <v>-0.16666666666666666</v>
      </c>
      <c r="S55" s="56">
        <f>O15</f>
        <v>0.14969103983674978</v>
      </c>
    </row>
    <row r="56" spans="1:19" ht="15.75">
      <c r="A56">
        <v>17</v>
      </c>
      <c r="B56" s="37">
        <f>SUM('Key Largo'!E56,'Key Largo'!H56,'Key Largo'!K56,'Key Largo'!N56,'Key Largo'!Q56,'Key Largo'!T56)</f>
        <v>1</v>
      </c>
      <c r="C56" s="37">
        <f>STDEV('Key Largo'!E56,'Key Largo'!H56,'Key Largo'!K56,'Key Largo'!N56,'Key Largo'!Q56,'Key Largo'!T56)</f>
        <v>0.408248290463863</v>
      </c>
      <c r="D56" s="33">
        <f>SUM(Marathon!E56,Marathon!H56,Marathon!K56,Marathon!N56,Marathon!Q56,Marathon!T56)</f>
        <v>0</v>
      </c>
      <c r="E56" s="33">
        <f>STDEV(Marathon!E56,Marathon!H56,Marathon!K56,Marathon!N56,Marathon!Q56,Marathon!T56)</f>
        <v>0.6324555320336759</v>
      </c>
      <c r="F56" s="41">
        <f>SUM('Big Pine'!E56,'Big Pine'!H56,'Big Pine'!K56,'Big Pine'!N56,'Big Pine'!Q56,'Big Pine'!T56)</f>
        <v>0</v>
      </c>
      <c r="G56" s="41">
        <f>STDEV('Big Pine'!E56,'Big Pine'!H56,'Big Pine'!K56,'Big Pine'!N56,'Big Pine'!Q56,'Big Pine'!T56)</f>
        <v>0</v>
      </c>
      <c r="H56" s="45">
        <f>SUM('Key West'!E56,'Key West'!H56,'Key West'!K56,'Key West'!N56,'Key West'!Q56,'Key West'!T56)</f>
        <v>0</v>
      </c>
      <c r="I56" s="45">
        <f>STDEV('Key West'!E56,'Key West'!H56,'Key West'!K56,'Key West'!N56,'Key West'!Q56,'Key West'!T56)</f>
        <v>0</v>
      </c>
      <c r="K56" s="25" t="s">
        <v>214</v>
      </c>
      <c r="L56" s="47">
        <f>L5</f>
        <v>0.8</v>
      </c>
      <c r="M56" s="47">
        <f>L16</f>
        <v>0.4445672974237727</v>
      </c>
      <c r="N56" s="50">
        <f>M5</f>
        <v>0</v>
      </c>
      <c r="O56" s="50">
        <f>M16</f>
        <v>0.12381336022835102</v>
      </c>
      <c r="P56" s="53">
        <f>N5</f>
        <v>-0.2</v>
      </c>
      <c r="Q56" s="53">
        <f>N16</f>
        <v>0.10273150916056181</v>
      </c>
      <c r="R56" s="63">
        <f>O5</f>
        <v>-0.26666666666666666</v>
      </c>
      <c r="S56" s="56">
        <f>O16</f>
        <v>0.18013290537209142</v>
      </c>
    </row>
    <row r="57" spans="1:19" ht="15.75">
      <c r="A57">
        <v>18</v>
      </c>
      <c r="B57" s="37">
        <f>SUM('Key Largo'!E57,'Key Largo'!H57,'Key Largo'!K57,'Key Largo'!N57,'Key Largo'!Q57,'Key Largo'!T57)</f>
        <v>0</v>
      </c>
      <c r="C57" s="37">
        <f>STDEV('Key Largo'!E57,'Key Largo'!H57,'Key Largo'!K57,'Key Largo'!N57,'Key Largo'!Q57,'Key Largo'!T57)</f>
        <v>0</v>
      </c>
      <c r="D57" s="33">
        <f>SUM(Marathon!E57,Marathon!H57,Marathon!K57,Marathon!N57,Marathon!Q57,Marathon!T57)</f>
        <v>1</v>
      </c>
      <c r="E57" s="33">
        <f>STDEV(Marathon!E57,Marathon!H57,Marathon!K57,Marathon!N57,Marathon!Q57,Marathon!T57)</f>
        <v>0.408248290463863</v>
      </c>
      <c r="F57" s="41">
        <f>SUM('Big Pine'!E57,'Big Pine'!H57,'Big Pine'!K57,'Big Pine'!N57,'Big Pine'!Q57,'Big Pine'!T57)</f>
        <v>0</v>
      </c>
      <c r="G57" s="41">
        <f>STDEV('Big Pine'!E57,'Big Pine'!H57,'Big Pine'!K57,'Big Pine'!N57,'Big Pine'!Q57,'Big Pine'!T57)</f>
        <v>0</v>
      </c>
      <c r="H57" s="45">
        <f>SUM('Key West'!E57,'Key West'!H57,'Key West'!K57,'Key West'!N57,'Key West'!Q57,'Key West'!T57)</f>
        <v>1</v>
      </c>
      <c r="I57" s="45">
        <f>STDEV('Key West'!E57,'Key West'!H57,'Key West'!K57,'Key West'!N57,'Key West'!Q57,'Key West'!T57)</f>
        <v>0.408248290463863</v>
      </c>
      <c r="K57" s="25" t="s">
        <v>215</v>
      </c>
      <c r="L57" s="47">
        <f>L6</f>
        <v>-0.13333333333333333</v>
      </c>
      <c r="M57" s="47">
        <f>L17</f>
        <v>0.19240835721009086</v>
      </c>
      <c r="N57" s="50">
        <f>M6</f>
        <v>0.43333333333333335</v>
      </c>
      <c r="O57" s="50">
        <f>M17</f>
        <v>0.22133740454840897</v>
      </c>
      <c r="P57" s="53">
        <f>N6</f>
        <v>0</v>
      </c>
      <c r="Q57" s="53">
        <f>N17</f>
        <v>0</v>
      </c>
      <c r="R57" s="63">
        <f>O6</f>
        <v>0.06666666666666667</v>
      </c>
      <c r="S57" s="56">
        <f>O17</f>
        <v>0.1299480618581527</v>
      </c>
    </row>
    <row r="58" spans="1:19" ht="15.75">
      <c r="A58">
        <v>19</v>
      </c>
      <c r="B58" s="37">
        <f>SUM('Key Largo'!E58,'Key Largo'!H58,'Key Largo'!K58,'Key Largo'!N58,'Key Largo'!Q58,'Key Largo'!T58)</f>
        <v>2</v>
      </c>
      <c r="C58" s="37">
        <f>STDEV('Key Largo'!E58,'Key Largo'!H58,'Key Largo'!K58,'Key Largo'!N58,'Key Largo'!Q58,'Key Largo'!T58)</f>
        <v>0.5163977794943223</v>
      </c>
      <c r="D58" s="33">
        <f>SUM(Marathon!E58,Marathon!H58,Marathon!K58,Marathon!N58,Marathon!Q58,Marathon!T58)</f>
        <v>1</v>
      </c>
      <c r="E58" s="33">
        <f>STDEV(Marathon!E58,Marathon!H58,Marathon!K58,Marathon!N58,Marathon!Q58,Marathon!T58)</f>
        <v>0.408248290463863</v>
      </c>
      <c r="F58" s="41">
        <f>SUM('Big Pine'!E58,'Big Pine'!H58,'Big Pine'!K58,'Big Pine'!N58,'Big Pine'!Q58,'Big Pine'!T58)</f>
        <v>0</v>
      </c>
      <c r="G58" s="41">
        <f>STDEV('Big Pine'!E58,'Big Pine'!H58,'Big Pine'!K58,'Big Pine'!N58,'Big Pine'!Q58,'Big Pine'!T58)</f>
        <v>0</v>
      </c>
      <c r="H58" s="45">
        <f>SUM('Key West'!E58,'Key West'!H58,'Key West'!K58,'Key West'!N58,'Key West'!Q58,'Key West'!T58)</f>
        <v>0</v>
      </c>
      <c r="I58" s="45">
        <f>STDEV('Key West'!E58,'Key West'!H58,'Key West'!K58,'Key West'!N58,'Key West'!Q58,'Key West'!T58)</f>
        <v>0</v>
      </c>
      <c r="K58" s="25" t="s">
        <v>216</v>
      </c>
      <c r="L58" s="47">
        <f>L7</f>
        <v>0.1</v>
      </c>
      <c r="M58" s="47">
        <f>L18</f>
        <v>0.22962263478933517</v>
      </c>
      <c r="N58" s="50">
        <f>M7</f>
        <v>0.36666666666666664</v>
      </c>
      <c r="O58" s="50">
        <f>M18</f>
        <v>0.17225374293159945</v>
      </c>
      <c r="P58" s="53">
        <f>N7</f>
        <v>-0.03333333333333333</v>
      </c>
      <c r="Q58" s="53">
        <f>N18</f>
        <v>0.0829885311819647</v>
      </c>
      <c r="R58" s="63">
        <f>O7</f>
        <v>-0.3</v>
      </c>
      <c r="S58" s="56">
        <f>O18</f>
        <v>0.2807402835920317</v>
      </c>
    </row>
    <row r="59" spans="1:19" ht="15.75">
      <c r="A59">
        <v>20</v>
      </c>
      <c r="B59" s="37">
        <f>SUM('Key Largo'!E59,'Key Largo'!H59,'Key Largo'!K59,'Key Largo'!N59,'Key Largo'!Q59,'Key Largo'!T59)</f>
        <v>0</v>
      </c>
      <c r="C59" s="37">
        <f>STDEV('Key Largo'!E59,'Key Largo'!H59,'Key Largo'!K59,'Key Largo'!N59,'Key Largo'!Q59,'Key Largo'!T59)</f>
        <v>0</v>
      </c>
      <c r="D59" s="33">
        <f>SUM(Marathon!E59,Marathon!H59,Marathon!K59,Marathon!N59,Marathon!Q59,Marathon!T59)</f>
        <v>0</v>
      </c>
      <c r="E59" s="33">
        <f>STDEV(Marathon!E59,Marathon!H59,Marathon!K59,Marathon!N59,Marathon!Q59,Marathon!T59)</f>
        <v>0</v>
      </c>
      <c r="F59" s="41">
        <f>SUM('Big Pine'!E59,'Big Pine'!H59,'Big Pine'!K59,'Big Pine'!N59,'Big Pine'!Q59,'Big Pine'!T59)</f>
        <v>0</v>
      </c>
      <c r="G59" s="41">
        <f>STDEV('Big Pine'!E59,'Big Pine'!H59,'Big Pine'!K59,'Big Pine'!N59,'Big Pine'!Q59,'Big Pine'!T59)</f>
        <v>0</v>
      </c>
      <c r="H59" s="45">
        <f>SUM('Key West'!E59,'Key West'!H59,'Key West'!K59,'Key West'!N59,'Key West'!Q59,'Key West'!T59)</f>
        <v>-1</v>
      </c>
      <c r="I59" s="45">
        <f>STDEV('Key West'!E59,'Key West'!H59,'Key West'!K59,'Key West'!N59,'Key West'!Q59,'Key West'!T59)</f>
        <v>0.408248290463863</v>
      </c>
      <c r="K59" s="25" t="s">
        <v>217</v>
      </c>
      <c r="L59" s="47">
        <f>L8</f>
        <v>0.6333333333333333</v>
      </c>
      <c r="M59" s="47">
        <f>L19</f>
        <v>0.4403610862912493</v>
      </c>
      <c r="N59" s="50">
        <f>M8</f>
        <v>0.36666666666666664</v>
      </c>
      <c r="O59" s="50">
        <f>M19</f>
        <v>0.4497677885023032</v>
      </c>
      <c r="P59" s="53">
        <f>N8</f>
        <v>-0.03333333333333333</v>
      </c>
      <c r="Q59" s="53">
        <f>N19</f>
        <v>0.013608276348795434</v>
      </c>
      <c r="R59" s="63">
        <f>O8</f>
        <v>-0.16666666666666666</v>
      </c>
      <c r="S59" s="56">
        <f>O19</f>
        <v>0.07952552715215111</v>
      </c>
    </row>
    <row r="60" spans="1:19" ht="15.75">
      <c r="A60">
        <v>21</v>
      </c>
      <c r="B60" s="37">
        <f>SUM('Key Largo'!E60,'Key Largo'!H60,'Key Largo'!K60,'Key Largo'!N60,'Key Largo'!Q60,'Key Largo'!T60)</f>
        <v>0</v>
      </c>
      <c r="C60" s="37">
        <f>STDEV('Key Largo'!E60,'Key Largo'!H60,'Key Largo'!K60,'Key Largo'!N60,'Key Largo'!Q60,'Key Largo'!T60)</f>
        <v>0</v>
      </c>
      <c r="D60" s="33">
        <f>SUM(Marathon!E60,Marathon!H60,Marathon!K60,Marathon!N60,Marathon!Q60,Marathon!T60)</f>
        <v>0</v>
      </c>
      <c r="E60" s="33">
        <f>STDEV(Marathon!E60,Marathon!H60,Marathon!K60,Marathon!N60,Marathon!Q60,Marathon!T60)</f>
        <v>0</v>
      </c>
      <c r="F60" s="41">
        <f>SUM('Big Pine'!E60,'Big Pine'!H60,'Big Pine'!K60,'Big Pine'!N60,'Big Pine'!Q60,'Big Pine'!T60)</f>
        <v>0</v>
      </c>
      <c r="G60" s="41">
        <f>STDEV('Big Pine'!E60,'Big Pine'!H60,'Big Pine'!K60,'Big Pine'!N60,'Big Pine'!Q60,'Big Pine'!T60)</f>
        <v>0</v>
      </c>
      <c r="H60" s="45">
        <f>SUM('Key West'!E60,'Key West'!H60,'Key West'!K60,'Key West'!N60,'Key West'!Q60,'Key West'!T60)</f>
        <v>-1</v>
      </c>
      <c r="I60" s="45">
        <f>STDEV('Key West'!E60,'Key West'!H60,'Key West'!K60,'Key West'!N60,'Key West'!Q60,'Key West'!T60)</f>
        <v>0.408248290463863</v>
      </c>
      <c r="K60" s="25" t="s">
        <v>218</v>
      </c>
      <c r="L60" s="47">
        <f>L9</f>
        <v>-0.26666666666666666</v>
      </c>
      <c r="M60" s="47">
        <f>L20</f>
        <v>0.21849310968419902</v>
      </c>
      <c r="N60" s="50">
        <f>M9</f>
        <v>0.06666666666666667</v>
      </c>
      <c r="O60" s="50">
        <f>M20</f>
        <v>0.2997424927374</v>
      </c>
      <c r="P60" s="53">
        <f>N9</f>
        <v>0.06666666666666667</v>
      </c>
      <c r="Q60" s="53">
        <f>N20</f>
        <v>0.09659680753076014</v>
      </c>
      <c r="R60" s="63">
        <f>O9</f>
        <v>0.03333333333333333</v>
      </c>
      <c r="S60" s="56">
        <f>O20</f>
        <v>0.013608276348795434</v>
      </c>
    </row>
    <row r="61" spans="1:19" ht="15.75">
      <c r="A61">
        <v>22</v>
      </c>
      <c r="B61" s="37">
        <f>SUM('Key Largo'!E61,'Key Largo'!H61,'Key Largo'!K61,'Key Largo'!N61,'Key Largo'!Q61,'Key Largo'!T61)</f>
        <v>1</v>
      </c>
      <c r="C61" s="37">
        <f>STDEV('Key Largo'!E61,'Key Largo'!H61,'Key Largo'!K61,'Key Largo'!N61,'Key Largo'!Q61,'Key Largo'!T61)</f>
        <v>0.408248290463863</v>
      </c>
      <c r="D61" s="33">
        <f>SUM(Marathon!E61,Marathon!H61,Marathon!K61,Marathon!N61,Marathon!Q61,Marathon!T61)</f>
        <v>-1</v>
      </c>
      <c r="E61" s="33">
        <f>STDEV(Marathon!E61,Marathon!H61,Marathon!K61,Marathon!N61,Marathon!Q61,Marathon!T61)</f>
        <v>0.752772652709081</v>
      </c>
      <c r="F61" s="41">
        <f>SUM('Big Pine'!E61,'Big Pine'!H61,'Big Pine'!K61,'Big Pine'!N61,'Big Pine'!Q61,'Big Pine'!T61)</f>
        <v>0</v>
      </c>
      <c r="G61" s="41">
        <f>STDEV('Big Pine'!E61,'Big Pine'!H61,'Big Pine'!K61,'Big Pine'!N61,'Big Pine'!Q61,'Big Pine'!T61)</f>
        <v>0</v>
      </c>
      <c r="H61" s="45">
        <f>SUM('Key West'!E61,'Key West'!H61,'Key West'!K61,'Key West'!N61,'Key West'!Q61,'Key West'!T61)</f>
        <v>-1</v>
      </c>
      <c r="I61" s="45">
        <f>STDEV('Key West'!E61,'Key West'!H61,'Key West'!K61,'Key West'!N61,'Key West'!Q61,'Key West'!T61)</f>
        <v>0.408248290463863</v>
      </c>
      <c r="K61" s="28" t="s">
        <v>219</v>
      </c>
      <c r="L61" s="48">
        <f>L10</f>
        <v>-0.23333333333333334</v>
      </c>
      <c r="M61" s="48">
        <f>L21</f>
        <v>0.4420695449316161</v>
      </c>
      <c r="N61" s="51">
        <f>M10</f>
        <v>0</v>
      </c>
      <c r="O61" s="51">
        <f>M21</f>
        <v>0.1870589134317186</v>
      </c>
      <c r="P61" s="54">
        <f>N10</f>
        <v>0</v>
      </c>
      <c r="Q61" s="54">
        <f>N21</f>
        <v>0.05443310539518174</v>
      </c>
      <c r="R61" s="84">
        <f>O10</f>
        <v>-0.16666666666666666</v>
      </c>
      <c r="S61" s="57">
        <f>O21</f>
        <v>0.1489057819853204</v>
      </c>
    </row>
    <row r="62" spans="1:9" ht="15.75">
      <c r="A62">
        <v>23</v>
      </c>
      <c r="B62" s="37">
        <f>SUM('Key Largo'!E62,'Key Largo'!H62,'Key Largo'!K62,'Key Largo'!N62,'Key Largo'!Q62,'Key Largo'!T62)</f>
        <v>0</v>
      </c>
      <c r="C62" s="37">
        <f>STDEV('Key Largo'!E62,'Key Largo'!H62,'Key Largo'!K62,'Key Largo'!N62,'Key Largo'!Q62,'Key Largo'!T62)</f>
        <v>0</v>
      </c>
      <c r="D62" s="33">
        <f>SUM(Marathon!E62,Marathon!H62,Marathon!K62,Marathon!N62,Marathon!Q62,Marathon!T62)</f>
        <v>1</v>
      </c>
      <c r="E62" s="33">
        <f>STDEV(Marathon!E62,Marathon!H62,Marathon!K62,Marathon!N62,Marathon!Q62,Marathon!T62)</f>
        <v>0.408248290463863</v>
      </c>
      <c r="F62" s="41">
        <f>SUM('Big Pine'!E62,'Big Pine'!H62,'Big Pine'!K62,'Big Pine'!N62,'Big Pine'!Q62,'Big Pine'!T62)</f>
        <v>-1</v>
      </c>
      <c r="G62" s="41">
        <f>STDEV('Big Pine'!E62,'Big Pine'!H62,'Big Pine'!K62,'Big Pine'!N62,'Big Pine'!Q62,'Big Pine'!T62)</f>
        <v>0.408248290463863</v>
      </c>
      <c r="H62" s="45">
        <f>SUM('Key West'!E62,'Key West'!H62,'Key West'!K62,'Key West'!N62,'Key West'!Q62,'Key West'!T62)</f>
        <v>0</v>
      </c>
      <c r="I62" s="45">
        <f>STDEV('Key West'!E62,'Key West'!H62,'Key West'!K62,'Key West'!N62,'Key West'!Q62,'Key West'!T62)</f>
        <v>0</v>
      </c>
    </row>
    <row r="63" spans="1:9" ht="15.75">
      <c r="A63">
        <v>24</v>
      </c>
      <c r="B63" s="37">
        <f>SUM('Key Largo'!E63,'Key Largo'!H63,'Key Largo'!K63,'Key Largo'!N63,'Key Largo'!Q63,'Key Largo'!T63)</f>
        <v>1</v>
      </c>
      <c r="C63" s="37">
        <f>STDEV('Key Largo'!E63,'Key Largo'!H63,'Key Largo'!K63,'Key Largo'!N63,'Key Largo'!Q63,'Key Largo'!T63)</f>
        <v>0.408248290463863</v>
      </c>
      <c r="D63" s="33">
        <f>SUM(Marathon!E63,Marathon!H63,Marathon!K63,Marathon!N63,Marathon!Q63,Marathon!T63)</f>
        <v>1</v>
      </c>
      <c r="E63" s="33">
        <f>STDEV(Marathon!E63,Marathon!H63,Marathon!K63,Marathon!N63,Marathon!Q63,Marathon!T63)</f>
        <v>0.408248290463863</v>
      </c>
      <c r="F63" s="41">
        <f>SUM('Big Pine'!E63,'Big Pine'!H63,'Big Pine'!K63,'Big Pine'!N63,'Big Pine'!Q63,'Big Pine'!T63)</f>
        <v>0</v>
      </c>
      <c r="G63" s="41">
        <f>STDEV('Big Pine'!E63,'Big Pine'!H63,'Big Pine'!K63,'Big Pine'!N63,'Big Pine'!Q63,'Big Pine'!T63)</f>
        <v>0</v>
      </c>
      <c r="H63" s="45">
        <f>SUM('Key West'!E63,'Key West'!H63,'Key West'!K63,'Key West'!N63,'Key West'!Q63,'Key West'!T63)</f>
        <v>-1</v>
      </c>
      <c r="I63" s="45">
        <f>STDEV('Key West'!E63,'Key West'!H63,'Key West'!K63,'Key West'!N63,'Key West'!Q63,'Key West'!T63)</f>
        <v>0.408248290463863</v>
      </c>
    </row>
    <row r="64" spans="1:9" ht="15.75">
      <c r="A64">
        <v>25</v>
      </c>
      <c r="B64" s="37">
        <f>SUM('Key Largo'!E64,'Key Largo'!H64,'Key Largo'!K64,'Key Largo'!N64,'Key Largo'!Q64,'Key Largo'!T64)</f>
        <v>1</v>
      </c>
      <c r="C64" s="37">
        <f>STDEV('Key Largo'!E64,'Key Largo'!H64,'Key Largo'!K64,'Key Largo'!N64,'Key Largo'!Q64,'Key Largo'!T64)</f>
        <v>0.408248290463863</v>
      </c>
      <c r="D64" s="33">
        <f>SUM(Marathon!E64,Marathon!H64,Marathon!K64,Marathon!N64,Marathon!Q64,Marathon!T64)</f>
        <v>0</v>
      </c>
      <c r="E64" s="33">
        <f>STDEV(Marathon!E64,Marathon!H64,Marathon!K64,Marathon!N64,Marathon!Q64,Marathon!T64)</f>
        <v>0.6324555320336759</v>
      </c>
      <c r="F64" s="41">
        <f>SUM('Big Pine'!E64,'Big Pine'!H64,'Big Pine'!K64,'Big Pine'!N64,'Big Pine'!Q64,'Big Pine'!T64)</f>
        <v>0</v>
      </c>
      <c r="G64" s="41">
        <f>STDEV('Big Pine'!E64,'Big Pine'!H64,'Big Pine'!K64,'Big Pine'!N64,'Big Pine'!Q64,'Big Pine'!T64)</f>
        <v>0</v>
      </c>
      <c r="H64" s="45">
        <f>SUM('Key West'!E64,'Key West'!H64,'Key West'!K64,'Key West'!N64,'Key West'!Q64,'Key West'!T64)</f>
        <v>-1</v>
      </c>
      <c r="I64" s="45">
        <f>STDEV('Key West'!E64,'Key West'!H64,'Key West'!K64,'Key West'!N64,'Key West'!Q64,'Key West'!T64)</f>
        <v>0.408248290463863</v>
      </c>
    </row>
    <row r="65" spans="1:9" ht="15.75">
      <c r="A65">
        <v>26</v>
      </c>
      <c r="B65" s="37">
        <f>SUM('Key Largo'!E65,'Key Largo'!H65,'Key Largo'!K65,'Key Largo'!N65,'Key Largo'!Q65,'Key Largo'!T65)</f>
        <v>1</v>
      </c>
      <c r="C65" s="37">
        <f>STDEV('Key Largo'!E65,'Key Largo'!H65,'Key Largo'!K65,'Key Largo'!N65,'Key Largo'!Q65,'Key Largo'!T65)</f>
        <v>0.408248290463863</v>
      </c>
      <c r="D65" s="33">
        <f>SUM(Marathon!E65,Marathon!H65,Marathon!K65,Marathon!N65,Marathon!Q65,Marathon!T65)</f>
        <v>0</v>
      </c>
      <c r="E65" s="33">
        <f>STDEV(Marathon!E65,Marathon!H65,Marathon!K65,Marathon!N65,Marathon!Q65,Marathon!T65)</f>
        <v>0</v>
      </c>
      <c r="F65" s="41">
        <f>SUM('Big Pine'!E65,'Big Pine'!H65,'Big Pine'!K65,'Big Pine'!N65,'Big Pine'!Q65,'Big Pine'!T65)</f>
        <v>0</v>
      </c>
      <c r="G65" s="41">
        <f>STDEV('Big Pine'!E65,'Big Pine'!H65,'Big Pine'!K65,'Big Pine'!N65,'Big Pine'!Q65,'Big Pine'!T65)</f>
        <v>0</v>
      </c>
      <c r="H65" s="45">
        <f>SUM('Key West'!E65,'Key West'!H65,'Key West'!K65,'Key West'!N65,'Key West'!Q65,'Key West'!T65)</f>
        <v>0</v>
      </c>
      <c r="I65" s="45">
        <f>STDEV('Key West'!E65,'Key West'!H65,'Key West'!K65,'Key West'!N65,'Key West'!Q65,'Key West'!T65)</f>
        <v>0</v>
      </c>
    </row>
    <row r="66" spans="1:9" ht="15.75">
      <c r="A66">
        <v>27</v>
      </c>
      <c r="B66" s="37">
        <f>SUM('Key Largo'!E66,'Key Largo'!H66,'Key Largo'!K66,'Key Largo'!N66,'Key Largo'!Q66,'Key Largo'!T66)</f>
        <v>1</v>
      </c>
      <c r="C66" s="37">
        <f>STDEV('Key Largo'!E66,'Key Largo'!H66,'Key Largo'!K66,'Key Largo'!N66,'Key Largo'!Q66,'Key Largo'!T66)</f>
        <v>0.752772652709081</v>
      </c>
      <c r="D66" s="33">
        <f>SUM(Marathon!E66,Marathon!H66,Marathon!K66,Marathon!N66,Marathon!Q66,Marathon!T66)</f>
        <v>1</v>
      </c>
      <c r="E66" s="33">
        <f>STDEV(Marathon!E66,Marathon!H66,Marathon!K66,Marathon!N66,Marathon!Q66,Marathon!T66)</f>
        <v>0.408248290463863</v>
      </c>
      <c r="F66" s="41">
        <f>SUM('Big Pine'!E66,'Big Pine'!H66,'Big Pine'!K66,'Big Pine'!N66,'Big Pine'!Q66,'Big Pine'!T66)</f>
        <v>0</v>
      </c>
      <c r="G66" s="41">
        <f>STDEV('Big Pine'!E66,'Big Pine'!H66,'Big Pine'!K66,'Big Pine'!N66,'Big Pine'!Q66,'Big Pine'!T66)</f>
        <v>0</v>
      </c>
      <c r="H66" s="45">
        <f>SUM('Key West'!E66,'Key West'!H66,'Key West'!K66,'Key West'!N66,'Key West'!Q66,'Key West'!T66)</f>
        <v>0</v>
      </c>
      <c r="I66" s="45">
        <f>STDEV('Key West'!E66,'Key West'!H66,'Key West'!K66,'Key West'!N66,'Key West'!Q66,'Key West'!T66)</f>
        <v>0</v>
      </c>
    </row>
    <row r="67" spans="1:9" ht="15.75">
      <c r="A67">
        <v>28</v>
      </c>
      <c r="B67" s="37">
        <f>SUM('Key Largo'!E67,'Key Largo'!H67,'Key Largo'!K67,'Key Largo'!N67,'Key Largo'!Q67,'Key Largo'!T67)</f>
        <v>2</v>
      </c>
      <c r="C67" s="37">
        <f>STDEV('Key Largo'!E67,'Key Largo'!H67,'Key Largo'!K67,'Key Largo'!N67,'Key Largo'!Q67,'Key Largo'!T67)</f>
        <v>0.5163977794943223</v>
      </c>
      <c r="D67" s="33">
        <f>SUM(Marathon!E67,Marathon!H67,Marathon!K67,Marathon!N67,Marathon!Q67,Marathon!T67)</f>
        <v>0</v>
      </c>
      <c r="E67" s="33">
        <f>STDEV(Marathon!E67,Marathon!H67,Marathon!K67,Marathon!N67,Marathon!Q67,Marathon!T67)</f>
        <v>0.6324555320336759</v>
      </c>
      <c r="F67" s="41">
        <f>SUM('Big Pine'!E67,'Big Pine'!H67,'Big Pine'!K67,'Big Pine'!N67,'Big Pine'!Q67,'Big Pine'!T67)</f>
        <v>0</v>
      </c>
      <c r="G67" s="41">
        <f>STDEV('Big Pine'!E67,'Big Pine'!H67,'Big Pine'!K67,'Big Pine'!N67,'Big Pine'!Q67,'Big Pine'!T67)</f>
        <v>0</v>
      </c>
      <c r="H67" s="45">
        <f>SUM('Key West'!E67,'Key West'!H67,'Key West'!K67,'Key West'!N67,'Key West'!Q67,'Key West'!T67)</f>
        <v>0</v>
      </c>
      <c r="I67" s="45">
        <f>STDEV('Key West'!E67,'Key West'!H67,'Key West'!K67,'Key West'!N67,'Key West'!Q67,'Key West'!T67)</f>
        <v>0</v>
      </c>
    </row>
    <row r="68" spans="1:9" ht="15.75">
      <c r="A68">
        <v>29</v>
      </c>
      <c r="B68" s="37">
        <f>SUM('Key Largo'!E68,'Key Largo'!H68,'Key Largo'!K68,'Key Largo'!N68,'Key Largo'!Q68,'Key Largo'!T68)</f>
        <v>0</v>
      </c>
      <c r="C68" s="37">
        <f>STDEV('Key Largo'!E68,'Key Largo'!H68,'Key Largo'!K68,'Key Largo'!N68,'Key Largo'!Q68,'Key Largo'!T68)</f>
        <v>0</v>
      </c>
      <c r="D68" s="33">
        <f>SUM(Marathon!E68,Marathon!H68,Marathon!K68,Marathon!N68,Marathon!Q68,Marathon!T68)</f>
        <v>0</v>
      </c>
      <c r="E68" s="33">
        <f>STDEV(Marathon!E68,Marathon!H68,Marathon!K68,Marathon!N68,Marathon!Q68,Marathon!T68)</f>
        <v>0</v>
      </c>
      <c r="F68" s="41">
        <f>SUM('Big Pine'!E68,'Big Pine'!H68,'Big Pine'!K68,'Big Pine'!N68,'Big Pine'!Q68,'Big Pine'!T68)</f>
        <v>0</v>
      </c>
      <c r="G68" s="41">
        <f>STDEV('Big Pine'!E68,'Big Pine'!H68,'Big Pine'!K68,'Big Pine'!N68,'Big Pine'!Q68,'Big Pine'!T68)</f>
        <v>0</v>
      </c>
      <c r="H68" s="45">
        <f>SUM('Key West'!E68,'Key West'!H68,'Key West'!K68,'Key West'!N68,'Key West'!Q68,'Key West'!T68)</f>
        <v>-1</v>
      </c>
      <c r="I68" s="45">
        <f>STDEV('Key West'!E68,'Key West'!H68,'Key West'!K68,'Key West'!N68,'Key West'!Q68,'Key West'!T68)</f>
        <v>0.408248290463863</v>
      </c>
    </row>
    <row r="69" spans="1:9" ht="15.75">
      <c r="A69">
        <v>30</v>
      </c>
      <c r="B69" s="37">
        <f>SUM('Key Largo'!E69,'Key Largo'!H69,'Key Largo'!K69,'Key Largo'!N69,'Key Largo'!Q69,'Key Largo'!T69)</f>
        <v>-1</v>
      </c>
      <c r="C69" s="37">
        <f>STDEV('Key Largo'!E69,'Key Largo'!H69,'Key Largo'!K69,'Key Largo'!N69,'Key Largo'!Q69,'Key Largo'!T69)</f>
        <v>0.408248290463863</v>
      </c>
      <c r="D69" s="33">
        <f>SUM(Marathon!E69,Marathon!H69,Marathon!K69,Marathon!N69,Marathon!Q69,Marathon!T69)</f>
        <v>1</v>
      </c>
      <c r="E69" s="33">
        <f>STDEV(Marathon!E69,Marathon!H69,Marathon!K69,Marathon!N69,Marathon!Q69,Marathon!T69)</f>
        <v>0.408248290463863</v>
      </c>
      <c r="F69" s="41">
        <f>SUM('Big Pine'!E69,'Big Pine'!H69,'Big Pine'!K69,'Big Pine'!N69,'Big Pine'!Q69,'Big Pine'!T69)</f>
        <v>0</v>
      </c>
      <c r="G69" s="41">
        <f>STDEV('Big Pine'!E69,'Big Pine'!H69,'Big Pine'!K69,'Big Pine'!N69,'Big Pine'!Q69,'Big Pine'!T69)</f>
        <v>0</v>
      </c>
      <c r="H69" s="45">
        <f>SUM('Key West'!E69,'Key West'!H69,'Key West'!K69,'Key West'!N69,'Key West'!Q69,'Key West'!T69)</f>
        <v>1</v>
      </c>
      <c r="I69" s="45">
        <f>STDEV('Key West'!E69,'Key West'!H69,'Key West'!K69,'Key West'!N69,'Key West'!Q69,'Key West'!T69)</f>
        <v>0.408248290463863</v>
      </c>
    </row>
    <row r="70" spans="1:9" ht="15.75">
      <c r="A70" t="s">
        <v>223</v>
      </c>
      <c r="B70" s="38">
        <f aca="true" t="shared" si="2" ref="B70:I70">AVERAGE(B40:B69)</f>
        <v>0.5666666666666667</v>
      </c>
      <c r="C70" s="38">
        <f t="shared" si="2"/>
        <v>0.2983332130384404</v>
      </c>
      <c r="D70" s="34">
        <f t="shared" si="2"/>
        <v>0.36666666666666664</v>
      </c>
      <c r="E70" s="34">
        <f t="shared" si="2"/>
        <v>0.325235189533941</v>
      </c>
      <c r="F70" s="42">
        <f t="shared" si="2"/>
        <v>-0.06666666666666667</v>
      </c>
      <c r="G70" s="42">
        <f t="shared" si="2"/>
        <v>0.04829840376538006</v>
      </c>
      <c r="H70" s="46">
        <f t="shared" si="2"/>
        <v>-0.16666666666666666</v>
      </c>
      <c r="I70" s="46">
        <f t="shared" si="2"/>
        <v>0.14969103983674978</v>
      </c>
    </row>
    <row r="71" spans="1:9" ht="15.75">
      <c r="A71" t="s">
        <v>207</v>
      </c>
      <c r="B71" s="38">
        <f>STDEV(B40:B69)</f>
        <v>0.7279320417946062</v>
      </c>
      <c r="C71" s="38">
        <f aca="true" t="shared" si="3" ref="C71:I71">STDEV(C40:C69)</f>
        <v>0.2271704120039648</v>
      </c>
      <c r="D71" s="34">
        <f t="shared" si="3"/>
        <v>0.6686751354593717</v>
      </c>
      <c r="E71" s="34">
        <f t="shared" si="3"/>
        <v>0.2665226572498415</v>
      </c>
      <c r="F71" s="42">
        <f t="shared" si="3"/>
        <v>0.2537081317024624</v>
      </c>
      <c r="G71" s="42">
        <f t="shared" si="3"/>
        <v>0.15124212822431943</v>
      </c>
      <c r="H71" s="46">
        <f t="shared" si="3"/>
        <v>0.5920934999167599</v>
      </c>
      <c r="I71" s="46">
        <f t="shared" si="3"/>
        <v>0.20009576251446506</v>
      </c>
    </row>
    <row r="74" spans="2:9" ht="15.75">
      <c r="B74" s="74" t="s">
        <v>214</v>
      </c>
      <c r="C74" s="74"/>
      <c r="D74" s="75" t="s">
        <v>214</v>
      </c>
      <c r="E74" s="75"/>
      <c r="F74" s="76" t="s">
        <v>214</v>
      </c>
      <c r="G74" s="76"/>
      <c r="H74" s="77" t="s">
        <v>214</v>
      </c>
      <c r="I74" s="77"/>
    </row>
    <row r="75" spans="1:9" ht="15.75">
      <c r="A75" t="s">
        <v>222</v>
      </c>
      <c r="B75" s="36" t="s">
        <v>220</v>
      </c>
      <c r="C75" s="36" t="s">
        <v>221</v>
      </c>
      <c r="D75" s="32" t="s">
        <v>220</v>
      </c>
      <c r="E75" s="32" t="s">
        <v>221</v>
      </c>
      <c r="F75" s="40" t="s">
        <v>220</v>
      </c>
      <c r="G75" s="40" t="s">
        <v>221</v>
      </c>
      <c r="H75" s="44" t="s">
        <v>220</v>
      </c>
      <c r="I75" s="44" t="s">
        <v>221</v>
      </c>
    </row>
    <row r="76" spans="1:9" ht="15.75">
      <c r="A76">
        <v>1</v>
      </c>
      <c r="B76" s="37">
        <f>SUM('Key Largo'!E76,'Key Largo'!H76,'Key Largo'!K76,'Key Largo'!N76,'Key Largo'!Q76,'Key Largo'!T76)</f>
        <v>1</v>
      </c>
      <c r="C76" s="37">
        <f>STDEV('Key Largo'!E76,'Key Largo'!H76,'Key Largo'!K76,'Key Largo'!N76,'Key Largo'!Q76,'Key Largo'!T76)</f>
        <v>0.408248290463863</v>
      </c>
      <c r="D76" s="33">
        <f>SUM(Marathon!E76,Marathon!H76,Marathon!K76,Marathon!N76,Marathon!Q76,Marathon!T76)</f>
        <v>-1</v>
      </c>
      <c r="E76" s="33">
        <f>STDEV(Marathon!E76,Marathon!H76,Marathon!K76,Marathon!N76,Marathon!Q76,Marathon!T76)</f>
        <v>0.408248290463863</v>
      </c>
      <c r="F76" s="41">
        <f>SUM('Big Pine'!E76,'Big Pine'!H76,'Big Pine'!K76,'Big Pine'!N76,'Big Pine'!Q76,'Big Pine'!T76)</f>
        <v>0</v>
      </c>
      <c r="G76" s="41">
        <f>STDEV('Big Pine'!E76,'Big Pine'!H76,'Big Pine'!K76,'Big Pine'!N76,'Big Pine'!Q76,'Big Pine'!T76)</f>
        <v>0</v>
      </c>
      <c r="H76" s="45">
        <f>SUM('Key West'!E76,'Key West'!H76,'Key West'!K76,'Key West'!N76,'Key West'!Q76,'Key West'!T76)</f>
        <v>0</v>
      </c>
      <c r="I76" s="45">
        <f>STDEV('Key West'!E76,'Key West'!H76,'Key West'!K76,'Key West'!N76,'Key West'!Q76,'Key West'!T76)</f>
        <v>0</v>
      </c>
    </row>
    <row r="77" spans="1:9" ht="15.75">
      <c r="A77">
        <v>2</v>
      </c>
      <c r="B77" s="37">
        <f>SUM('Key Largo'!E77,'Key Largo'!H77,'Key Largo'!K77,'Key Largo'!N77,'Key Largo'!Q77,'Key Largo'!T77)</f>
        <v>0</v>
      </c>
      <c r="C77" s="37">
        <f>STDEV('Key Largo'!E77,'Key Largo'!H77,'Key Largo'!K77,'Key Largo'!N77,'Key Largo'!Q77,'Key Largo'!T77)</f>
        <v>0.6324555320336759</v>
      </c>
      <c r="D77" s="33">
        <f>SUM(Marathon!E77,Marathon!H77,Marathon!K77,Marathon!N77,Marathon!Q77,Marathon!T77)</f>
        <v>0</v>
      </c>
      <c r="E77" s="33">
        <f>STDEV(Marathon!E77,Marathon!H77,Marathon!K77,Marathon!N77,Marathon!Q77,Marathon!T77)</f>
        <v>0</v>
      </c>
      <c r="F77" s="41">
        <f>SUM('Big Pine'!E77,'Big Pine'!H77,'Big Pine'!K77,'Big Pine'!N77,'Big Pine'!Q77,'Big Pine'!T77)</f>
        <v>-1</v>
      </c>
      <c r="G77" s="41">
        <f>STDEV('Big Pine'!E77,'Big Pine'!H77,'Big Pine'!K77,'Big Pine'!N77,'Big Pine'!Q77,'Big Pine'!T77)</f>
        <v>0.408248290463863</v>
      </c>
      <c r="H77" s="45">
        <f>SUM('Key West'!E77,'Key West'!H77,'Key West'!K77,'Key West'!N77,'Key West'!Q77,'Key West'!T77)</f>
        <v>0</v>
      </c>
      <c r="I77" s="45">
        <f>STDEV('Key West'!E77,'Key West'!H77,'Key West'!K77,'Key West'!N77,'Key West'!Q77,'Key West'!T77)</f>
        <v>0</v>
      </c>
    </row>
    <row r="78" spans="1:9" ht="15.75">
      <c r="A78">
        <v>3</v>
      </c>
      <c r="B78" s="37">
        <f>SUM('Key Largo'!E78,'Key Largo'!H78,'Key Largo'!K78,'Key Largo'!N78,'Key Largo'!Q78,'Key Largo'!T78)</f>
        <v>2</v>
      </c>
      <c r="C78" s="37">
        <f>STDEV('Key Largo'!E78,'Key Largo'!H78,'Key Largo'!K78,'Key Largo'!N78,'Key Largo'!Q78,'Key Largo'!T78)</f>
        <v>0.5163977794943223</v>
      </c>
      <c r="D78" s="33">
        <f>SUM(Marathon!E78,Marathon!H78,Marathon!K78,Marathon!N78,Marathon!Q78,Marathon!T78)</f>
        <v>0</v>
      </c>
      <c r="E78" s="33">
        <f>STDEV(Marathon!E78,Marathon!H78,Marathon!K78,Marathon!N78,Marathon!Q78,Marathon!T78)</f>
        <v>0</v>
      </c>
      <c r="F78" s="41">
        <f>SUM('Big Pine'!E78,'Big Pine'!H78,'Big Pine'!K78,'Big Pine'!N78,'Big Pine'!Q78,'Big Pine'!T78)</f>
        <v>0</v>
      </c>
      <c r="G78" s="41">
        <f>STDEV('Big Pine'!E78,'Big Pine'!H78,'Big Pine'!K78,'Big Pine'!N78,'Big Pine'!Q78,'Big Pine'!T78)</f>
        <v>0</v>
      </c>
      <c r="H78" s="45">
        <f>SUM('Key West'!E78,'Key West'!H78,'Key West'!K78,'Key West'!N78,'Key West'!Q78,'Key West'!T78)</f>
        <v>-1</v>
      </c>
      <c r="I78" s="45">
        <f>STDEV('Key West'!E78,'Key West'!H78,'Key West'!K78,'Key West'!N78,'Key West'!Q78,'Key West'!T78)</f>
        <v>0.752772652709081</v>
      </c>
    </row>
    <row r="79" spans="1:9" ht="15.75">
      <c r="A79">
        <v>4</v>
      </c>
      <c r="B79" s="37">
        <f>SUM('Key Largo'!E79,'Key Largo'!H79,'Key Largo'!K79,'Key Largo'!N79,'Key Largo'!Q79,'Key Largo'!T79)</f>
        <v>1</v>
      </c>
      <c r="C79" s="37">
        <f>STDEV('Key Largo'!E79,'Key Largo'!H79,'Key Largo'!K79,'Key Largo'!N79,'Key Largo'!Q79,'Key Largo'!T79)</f>
        <v>0.408248290463863</v>
      </c>
      <c r="D79" s="33">
        <f>SUM(Marathon!E79,Marathon!H79,Marathon!K79,Marathon!N79,Marathon!Q79,Marathon!T79)</f>
        <v>0</v>
      </c>
      <c r="E79" s="33">
        <f>STDEV(Marathon!E79,Marathon!H79,Marathon!K79,Marathon!N79,Marathon!Q79,Marathon!T79)</f>
        <v>0</v>
      </c>
      <c r="F79" s="41">
        <f>SUM('Big Pine'!E79,'Big Pine'!H79,'Big Pine'!K79,'Big Pine'!N79,'Big Pine'!Q79,'Big Pine'!T79)</f>
        <v>0</v>
      </c>
      <c r="G79" s="41">
        <f>STDEV('Big Pine'!E79,'Big Pine'!H79,'Big Pine'!K79,'Big Pine'!N79,'Big Pine'!Q79,'Big Pine'!T79)</f>
        <v>0</v>
      </c>
      <c r="H79" s="45">
        <f>SUM('Key West'!E79,'Key West'!H79,'Key West'!K79,'Key West'!N79,'Key West'!Q79,'Key West'!T79)</f>
        <v>0</v>
      </c>
      <c r="I79" s="45">
        <f>STDEV('Key West'!E79,'Key West'!H79,'Key West'!K79,'Key West'!N79,'Key West'!Q79,'Key West'!T79)</f>
        <v>0</v>
      </c>
    </row>
    <row r="80" spans="1:9" ht="15.75">
      <c r="A80">
        <v>5</v>
      </c>
      <c r="B80" s="37">
        <f>SUM('Key Largo'!E80,'Key Largo'!H80,'Key Largo'!K80,'Key Largo'!N80,'Key Largo'!Q80,'Key Largo'!T80)</f>
        <v>0</v>
      </c>
      <c r="C80" s="37">
        <f>STDEV('Key Largo'!E80,'Key Largo'!H80,'Key Largo'!K80,'Key Largo'!N80,'Key Largo'!Q80,'Key Largo'!T80)</f>
        <v>0.6324555320336759</v>
      </c>
      <c r="D80" s="33">
        <f>SUM(Marathon!E80,Marathon!H80,Marathon!K80,Marathon!N80,Marathon!Q80,Marathon!T80)</f>
        <v>0</v>
      </c>
      <c r="E80" s="33">
        <f>STDEV(Marathon!E80,Marathon!H80,Marathon!K80,Marathon!N80,Marathon!Q80,Marathon!T80)</f>
        <v>0</v>
      </c>
      <c r="F80" s="41">
        <f>SUM('Big Pine'!E80,'Big Pine'!H80,'Big Pine'!K80,'Big Pine'!N80,'Big Pine'!Q80,'Big Pine'!T80)</f>
        <v>-1</v>
      </c>
      <c r="G80" s="41">
        <f>STDEV('Big Pine'!E80,'Big Pine'!H80,'Big Pine'!K80,'Big Pine'!N80,'Big Pine'!Q80,'Big Pine'!T80)</f>
        <v>0.408248290463863</v>
      </c>
      <c r="H80" s="45">
        <f>SUM('Key West'!E80,'Key West'!H80,'Key West'!K80,'Key West'!N80,'Key West'!Q80,'Key West'!T80)</f>
        <v>0</v>
      </c>
      <c r="I80" s="45">
        <f>STDEV('Key West'!E80,'Key West'!H80,'Key West'!K80,'Key West'!N80,'Key West'!Q80,'Key West'!T80)</f>
        <v>0</v>
      </c>
    </row>
    <row r="81" spans="1:9" ht="15.75">
      <c r="A81">
        <v>6</v>
      </c>
      <c r="B81" s="37">
        <f>SUM('Key Largo'!E81,'Key Largo'!H81,'Key Largo'!K81,'Key Largo'!N81,'Key Largo'!Q81,'Key Largo'!T81)</f>
        <v>1</v>
      </c>
      <c r="C81" s="37">
        <f>STDEV('Key Largo'!E81,'Key Largo'!H81,'Key Largo'!K81,'Key Largo'!N81,'Key Largo'!Q81,'Key Largo'!T81)</f>
        <v>0.408248290463863</v>
      </c>
      <c r="D81" s="33">
        <f>SUM(Marathon!E81,Marathon!H81,Marathon!K81,Marathon!N81,Marathon!Q81,Marathon!T81)</f>
        <v>0</v>
      </c>
      <c r="E81" s="33">
        <f>STDEV(Marathon!E81,Marathon!H81,Marathon!K81,Marathon!N81,Marathon!Q81,Marathon!T81)</f>
        <v>0</v>
      </c>
      <c r="F81" s="41">
        <f>SUM('Big Pine'!E81,'Big Pine'!H81,'Big Pine'!K81,'Big Pine'!N81,'Big Pine'!Q81,'Big Pine'!T81)</f>
        <v>0</v>
      </c>
      <c r="G81" s="41">
        <f>STDEV('Big Pine'!E81,'Big Pine'!H81,'Big Pine'!K81,'Big Pine'!N81,'Big Pine'!Q81,'Big Pine'!T81)</f>
        <v>0</v>
      </c>
      <c r="H81" s="45">
        <f>SUM('Key West'!E81,'Key West'!H81,'Key West'!K81,'Key West'!N81,'Key West'!Q81,'Key West'!T81)</f>
        <v>0</v>
      </c>
      <c r="I81" s="45">
        <f>STDEV('Key West'!E81,'Key West'!H81,'Key West'!K81,'Key West'!N81,'Key West'!Q81,'Key West'!T81)</f>
        <v>0</v>
      </c>
    </row>
    <row r="82" spans="1:9" ht="15.75">
      <c r="A82">
        <v>7</v>
      </c>
      <c r="B82" s="37">
        <f>SUM('Key Largo'!E82,'Key Largo'!H82,'Key Largo'!K82,'Key Largo'!N82,'Key Largo'!Q82,'Key Largo'!T82)</f>
        <v>1</v>
      </c>
      <c r="C82" s="37">
        <f>STDEV('Key Largo'!E82,'Key Largo'!H82,'Key Largo'!K82,'Key Largo'!N82,'Key Largo'!Q82,'Key Largo'!T82)</f>
        <v>0.408248290463863</v>
      </c>
      <c r="D82" s="33">
        <f>SUM(Marathon!E82,Marathon!H82,Marathon!K82,Marathon!N82,Marathon!Q82,Marathon!T82)</f>
        <v>0</v>
      </c>
      <c r="E82" s="33">
        <f>STDEV(Marathon!E82,Marathon!H82,Marathon!K82,Marathon!N82,Marathon!Q82,Marathon!T82)</f>
        <v>0</v>
      </c>
      <c r="F82" s="41">
        <f>SUM('Big Pine'!E82,'Big Pine'!H82,'Big Pine'!K82,'Big Pine'!N82,'Big Pine'!Q82,'Big Pine'!T82)</f>
        <v>0</v>
      </c>
      <c r="G82" s="41">
        <f>STDEV('Big Pine'!E82,'Big Pine'!H82,'Big Pine'!K82,'Big Pine'!N82,'Big Pine'!Q82,'Big Pine'!T82)</f>
        <v>0</v>
      </c>
      <c r="H82" s="45">
        <f>SUM('Key West'!E82,'Key West'!H82,'Key West'!K82,'Key West'!N82,'Key West'!Q82,'Key West'!T82)</f>
        <v>-1</v>
      </c>
      <c r="I82" s="45">
        <f>STDEV('Key West'!E82,'Key West'!H82,'Key West'!K82,'Key West'!N82,'Key West'!Q82,'Key West'!T82)</f>
        <v>0.408248290463863</v>
      </c>
    </row>
    <row r="83" spans="1:9" ht="15.75">
      <c r="A83">
        <v>8</v>
      </c>
      <c r="B83" s="37">
        <f>SUM('Key Largo'!E83,'Key Largo'!H83,'Key Largo'!K83,'Key Largo'!N83,'Key Largo'!Q83,'Key Largo'!T83)</f>
        <v>1</v>
      </c>
      <c r="C83" s="37">
        <f>STDEV('Key Largo'!E83,'Key Largo'!H83,'Key Largo'!K83,'Key Largo'!N83,'Key Largo'!Q83,'Key Largo'!T83)</f>
        <v>0.408248290463863</v>
      </c>
      <c r="D83" s="33">
        <f>SUM(Marathon!E83,Marathon!H83,Marathon!K83,Marathon!N83,Marathon!Q83,Marathon!T83)</f>
        <v>0</v>
      </c>
      <c r="E83" s="33">
        <f>STDEV(Marathon!E83,Marathon!H83,Marathon!K83,Marathon!N83,Marathon!Q83,Marathon!T83)</f>
        <v>0</v>
      </c>
      <c r="F83" s="41">
        <f>SUM('Big Pine'!E83,'Big Pine'!H83,'Big Pine'!K83,'Big Pine'!N83,'Big Pine'!Q83,'Big Pine'!T83)</f>
        <v>0</v>
      </c>
      <c r="G83" s="41">
        <f>STDEV('Big Pine'!E83,'Big Pine'!H83,'Big Pine'!K83,'Big Pine'!N83,'Big Pine'!Q83,'Big Pine'!T83)</f>
        <v>0</v>
      </c>
      <c r="H83" s="45">
        <f>SUM('Key West'!E83,'Key West'!H83,'Key West'!K83,'Key West'!N83,'Key West'!Q83,'Key West'!T83)</f>
        <v>-1</v>
      </c>
      <c r="I83" s="45">
        <f>STDEV('Key West'!E83,'Key West'!H83,'Key West'!K83,'Key West'!N83,'Key West'!Q83,'Key West'!T83)</f>
        <v>0.752772652709081</v>
      </c>
    </row>
    <row r="84" spans="1:9" ht="15.75">
      <c r="A84">
        <v>9</v>
      </c>
      <c r="B84" s="37">
        <f>SUM('Key Largo'!E84,'Key Largo'!H84,'Key Largo'!K84,'Key Largo'!N84,'Key Largo'!Q84,'Key Largo'!T84)</f>
        <v>1</v>
      </c>
      <c r="C84" s="37">
        <f>STDEV('Key Largo'!E84,'Key Largo'!H84,'Key Largo'!K84,'Key Largo'!N84,'Key Largo'!Q84,'Key Largo'!T84)</f>
        <v>0.408248290463863</v>
      </c>
      <c r="D84" s="33">
        <f>SUM(Marathon!E84,Marathon!H84,Marathon!K84,Marathon!N84,Marathon!Q84,Marathon!T84)</f>
        <v>-1</v>
      </c>
      <c r="E84" s="33">
        <f>STDEV(Marathon!E84,Marathon!H84,Marathon!K84,Marathon!N84,Marathon!Q84,Marathon!T84)</f>
        <v>0.408248290463863</v>
      </c>
      <c r="F84" s="41">
        <f>SUM('Big Pine'!E84,'Big Pine'!H84,'Big Pine'!K84,'Big Pine'!N84,'Big Pine'!Q84,'Big Pine'!T84)</f>
        <v>-1</v>
      </c>
      <c r="G84" s="41">
        <f>STDEV('Big Pine'!E84,'Big Pine'!H84,'Big Pine'!K84,'Big Pine'!N84,'Big Pine'!Q84,'Big Pine'!T84)</f>
        <v>0.408248290463863</v>
      </c>
      <c r="H84" s="45">
        <f>SUM('Key West'!E84,'Key West'!H84,'Key West'!K84,'Key West'!N84,'Key West'!Q84,'Key West'!T84)</f>
        <v>-1</v>
      </c>
      <c r="I84" s="45">
        <f>STDEV('Key West'!E84,'Key West'!H84,'Key West'!K84,'Key West'!N84,'Key West'!Q84,'Key West'!T84)</f>
        <v>0.408248290463863</v>
      </c>
    </row>
    <row r="85" spans="1:9" ht="15.75">
      <c r="A85">
        <v>10</v>
      </c>
      <c r="B85" s="37">
        <f>SUM('Key Largo'!E85,'Key Largo'!H85,'Key Largo'!K85,'Key Largo'!N85,'Key Largo'!Q85,'Key Largo'!T85)</f>
        <v>0</v>
      </c>
      <c r="C85" s="37">
        <f>STDEV('Key Largo'!E85,'Key Largo'!H85,'Key Largo'!K85,'Key Largo'!N85,'Key Largo'!Q85,'Key Largo'!T85)</f>
        <v>0.6324555320336759</v>
      </c>
      <c r="D85" s="33">
        <f>SUM(Marathon!E85,Marathon!H85,Marathon!K85,Marathon!N85,Marathon!Q85,Marathon!T85)</f>
        <v>0</v>
      </c>
      <c r="E85" s="33">
        <f>STDEV(Marathon!E85,Marathon!H85,Marathon!K85,Marathon!N85,Marathon!Q85,Marathon!T85)</f>
        <v>0</v>
      </c>
      <c r="F85" s="41">
        <f>SUM('Big Pine'!E85,'Big Pine'!H85,'Big Pine'!K85,'Big Pine'!N85,'Big Pine'!Q85,'Big Pine'!T85)</f>
        <v>0</v>
      </c>
      <c r="G85" s="41">
        <f>STDEV('Big Pine'!E85,'Big Pine'!H85,'Big Pine'!K85,'Big Pine'!N85,'Big Pine'!Q85,'Big Pine'!T85)</f>
        <v>0</v>
      </c>
      <c r="H85" s="45">
        <f>SUM('Key West'!E85,'Key West'!H85,'Key West'!K85,'Key West'!N85,'Key West'!Q85,'Key West'!T85)</f>
        <v>0</v>
      </c>
      <c r="I85" s="45">
        <f>STDEV('Key West'!E85,'Key West'!H85,'Key West'!K85,'Key West'!N85,'Key West'!Q85,'Key West'!T85)</f>
        <v>0</v>
      </c>
    </row>
    <row r="86" spans="1:9" ht="15.75">
      <c r="A86">
        <v>11</v>
      </c>
      <c r="B86" s="37">
        <f>SUM('Key Largo'!E86,'Key Largo'!H86,'Key Largo'!K86,'Key Largo'!N86,'Key Largo'!Q86,'Key Largo'!T86)</f>
        <v>0</v>
      </c>
      <c r="C86" s="37">
        <f>STDEV('Key Largo'!E86,'Key Largo'!H86,'Key Largo'!K86,'Key Largo'!N86,'Key Largo'!Q86,'Key Largo'!T86)</f>
        <v>0.6324555320336759</v>
      </c>
      <c r="D86" s="33">
        <f>SUM(Marathon!E86,Marathon!H86,Marathon!K86,Marathon!N86,Marathon!Q86,Marathon!T86)</f>
        <v>0</v>
      </c>
      <c r="E86" s="33">
        <f>STDEV(Marathon!E86,Marathon!H86,Marathon!K86,Marathon!N86,Marathon!Q86,Marathon!T86)</f>
        <v>0</v>
      </c>
      <c r="F86" s="41">
        <f>SUM('Big Pine'!E86,'Big Pine'!H86,'Big Pine'!K86,'Big Pine'!N86,'Big Pine'!Q86,'Big Pine'!T86)</f>
        <v>0</v>
      </c>
      <c r="G86" s="41">
        <f>STDEV('Big Pine'!E86,'Big Pine'!H86,'Big Pine'!K86,'Big Pine'!N86,'Big Pine'!Q86,'Big Pine'!T86)</f>
        <v>0</v>
      </c>
      <c r="H86" s="45">
        <f>SUM('Key West'!E86,'Key West'!H86,'Key West'!K86,'Key West'!N86,'Key West'!Q86,'Key West'!T86)</f>
        <v>-1</v>
      </c>
      <c r="I86" s="45">
        <f>STDEV('Key West'!E86,'Key West'!H86,'Key West'!K86,'Key West'!N86,'Key West'!Q86,'Key West'!T86)</f>
        <v>0.408248290463863</v>
      </c>
    </row>
    <row r="87" spans="1:9" ht="15.75">
      <c r="A87">
        <v>12</v>
      </c>
      <c r="B87" s="37">
        <f>SUM('Key Largo'!E87,'Key Largo'!H87,'Key Largo'!K87,'Key Largo'!N87,'Key Largo'!Q87,'Key Largo'!T87)</f>
        <v>1</v>
      </c>
      <c r="C87" s="37">
        <f>STDEV('Key Largo'!E87,'Key Largo'!H87,'Key Largo'!K87,'Key Largo'!N87,'Key Largo'!Q87,'Key Largo'!T87)</f>
        <v>0.752772652709081</v>
      </c>
      <c r="D87" s="33">
        <f>SUM(Marathon!E87,Marathon!H87,Marathon!K87,Marathon!N87,Marathon!Q87,Marathon!T87)</f>
        <v>0</v>
      </c>
      <c r="E87" s="33">
        <f>STDEV(Marathon!E87,Marathon!H87,Marathon!K87,Marathon!N87,Marathon!Q87,Marathon!T87)</f>
        <v>0</v>
      </c>
      <c r="F87" s="41">
        <f>SUM('Big Pine'!E87,'Big Pine'!H87,'Big Pine'!K87,'Big Pine'!N87,'Big Pine'!Q87,'Big Pine'!T87)</f>
        <v>-1</v>
      </c>
      <c r="G87" s="41">
        <f>STDEV('Big Pine'!E87,'Big Pine'!H87,'Big Pine'!K87,'Big Pine'!N87,'Big Pine'!Q87,'Big Pine'!T87)</f>
        <v>0.408248290463863</v>
      </c>
      <c r="H87" s="45">
        <f>SUM('Key West'!E87,'Key West'!H87,'Key West'!K87,'Key West'!N87,'Key West'!Q87,'Key West'!T87)</f>
        <v>0</v>
      </c>
      <c r="I87" s="45">
        <f>STDEV('Key West'!E87,'Key West'!H87,'Key West'!K87,'Key West'!N87,'Key West'!Q87,'Key West'!T87)</f>
        <v>0</v>
      </c>
    </row>
    <row r="88" spans="1:9" ht="15.75">
      <c r="A88">
        <v>13</v>
      </c>
      <c r="B88" s="37">
        <f>SUM('Key Largo'!E88,'Key Largo'!H88,'Key Largo'!K88,'Key Largo'!N88,'Key Largo'!Q88,'Key Largo'!T88)</f>
        <v>1</v>
      </c>
      <c r="C88" s="37">
        <f>STDEV('Key Largo'!E88,'Key Largo'!H88,'Key Largo'!K88,'Key Largo'!N88,'Key Largo'!Q88,'Key Largo'!T88)</f>
        <v>0.408248290463863</v>
      </c>
      <c r="D88" s="33">
        <f>SUM(Marathon!E88,Marathon!H88,Marathon!K88,Marathon!N88,Marathon!Q88,Marathon!T88)</f>
        <v>0</v>
      </c>
      <c r="E88" s="33">
        <f>STDEV(Marathon!E88,Marathon!H88,Marathon!K88,Marathon!N88,Marathon!Q88,Marathon!T88)</f>
        <v>0.6324555320336759</v>
      </c>
      <c r="F88" s="41">
        <f>SUM('Big Pine'!E88,'Big Pine'!H88,'Big Pine'!K88,'Big Pine'!N88,'Big Pine'!Q88,'Big Pine'!T88)</f>
        <v>0</v>
      </c>
      <c r="G88" s="41">
        <f>STDEV('Big Pine'!E88,'Big Pine'!H88,'Big Pine'!K88,'Big Pine'!N88,'Big Pine'!Q88,'Big Pine'!T88)</f>
        <v>0.6324555320336759</v>
      </c>
      <c r="H88" s="45">
        <f>SUM('Key West'!E88,'Key West'!H88,'Key West'!K88,'Key West'!N88,'Key West'!Q88,'Key West'!T88)</f>
        <v>0</v>
      </c>
      <c r="I88" s="45">
        <f>STDEV('Key West'!E88,'Key West'!H88,'Key West'!K88,'Key West'!N88,'Key West'!Q88,'Key West'!T88)</f>
        <v>0</v>
      </c>
    </row>
    <row r="89" spans="1:9" ht="15.75">
      <c r="A89">
        <v>14</v>
      </c>
      <c r="B89" s="37">
        <f>SUM('Key Largo'!E89,'Key Largo'!H89,'Key Largo'!K89,'Key Largo'!N89,'Key Largo'!Q89,'Key Largo'!T89)</f>
        <v>1</v>
      </c>
      <c r="C89" s="37">
        <f>STDEV('Key Largo'!E89,'Key Largo'!H89,'Key Largo'!K89,'Key Largo'!N89,'Key Largo'!Q89,'Key Largo'!T89)</f>
        <v>0.408248290463863</v>
      </c>
      <c r="D89" s="33">
        <f>SUM(Marathon!E89,Marathon!H89,Marathon!K89,Marathon!N89,Marathon!Q89,Marathon!T89)</f>
        <v>1</v>
      </c>
      <c r="E89" s="33">
        <f>STDEV(Marathon!E89,Marathon!H89,Marathon!K89,Marathon!N89,Marathon!Q89,Marathon!T89)</f>
        <v>0.408248290463863</v>
      </c>
      <c r="F89" s="41">
        <f>SUM('Big Pine'!E89,'Big Pine'!H89,'Big Pine'!K89,'Big Pine'!N89,'Big Pine'!Q89,'Big Pine'!T89)</f>
        <v>0</v>
      </c>
      <c r="G89" s="41">
        <f>STDEV('Big Pine'!E89,'Big Pine'!H89,'Big Pine'!K89,'Big Pine'!N89,'Big Pine'!Q89,'Big Pine'!T89)</f>
        <v>0</v>
      </c>
      <c r="H89" s="45">
        <f>SUM('Key West'!E89,'Key West'!H89,'Key West'!K89,'Key West'!N89,'Key West'!Q89,'Key West'!T89)</f>
        <v>0</v>
      </c>
      <c r="I89" s="45">
        <f>STDEV('Key West'!E89,'Key West'!H89,'Key West'!K89,'Key West'!N89,'Key West'!Q89,'Key West'!T89)</f>
        <v>0</v>
      </c>
    </row>
    <row r="90" spans="1:9" ht="15.75">
      <c r="A90">
        <v>15</v>
      </c>
      <c r="B90" s="37">
        <f>SUM('Key Largo'!E90,'Key Largo'!H90,'Key Largo'!K90,'Key Largo'!N90,'Key Largo'!Q90,'Key Largo'!T90)</f>
        <v>1</v>
      </c>
      <c r="C90" s="37">
        <f>STDEV('Key Largo'!E90,'Key Largo'!H90,'Key Largo'!K90,'Key Largo'!N90,'Key Largo'!Q90,'Key Largo'!T90)</f>
        <v>0.408248290463863</v>
      </c>
      <c r="D90" s="33">
        <f>SUM(Marathon!E90,Marathon!H90,Marathon!K90,Marathon!N90,Marathon!Q90,Marathon!T90)</f>
        <v>0</v>
      </c>
      <c r="E90" s="33">
        <f>STDEV(Marathon!E90,Marathon!H90,Marathon!K90,Marathon!N90,Marathon!Q90,Marathon!T90)</f>
        <v>0</v>
      </c>
      <c r="F90" s="41">
        <f>SUM('Big Pine'!E90,'Big Pine'!H90,'Big Pine'!K90,'Big Pine'!N90,'Big Pine'!Q90,'Big Pine'!T90)</f>
        <v>0</v>
      </c>
      <c r="G90" s="41">
        <f>STDEV('Big Pine'!E90,'Big Pine'!H90,'Big Pine'!K90,'Big Pine'!N90,'Big Pine'!Q90,'Big Pine'!T90)</f>
        <v>0</v>
      </c>
      <c r="H90" s="45">
        <f>SUM('Key West'!E90,'Key West'!H90,'Key West'!K90,'Key West'!N90,'Key West'!Q90,'Key West'!T90)</f>
        <v>-1</v>
      </c>
      <c r="I90" s="45">
        <f>STDEV('Key West'!E90,'Key West'!H90,'Key West'!K90,'Key West'!N90,'Key West'!Q90,'Key West'!T90)</f>
        <v>0.408248290463863</v>
      </c>
    </row>
    <row r="91" spans="1:9" ht="15.75">
      <c r="A91">
        <v>16</v>
      </c>
      <c r="B91" s="37">
        <f>SUM('Key Largo'!E91,'Key Largo'!H91,'Key Largo'!K91,'Key Largo'!N91,'Key Largo'!Q91,'Key Largo'!T91)</f>
        <v>1</v>
      </c>
      <c r="C91" s="37">
        <f>STDEV('Key Largo'!E91,'Key Largo'!H91,'Key Largo'!K91,'Key Largo'!N91,'Key Largo'!Q91,'Key Largo'!T91)</f>
        <v>0.408248290463863</v>
      </c>
      <c r="D91" s="33">
        <f>SUM(Marathon!E91,Marathon!H91,Marathon!K91,Marathon!N91,Marathon!Q91,Marathon!T91)</f>
        <v>0</v>
      </c>
      <c r="E91" s="33">
        <f>STDEV(Marathon!E91,Marathon!H91,Marathon!K91,Marathon!N91,Marathon!Q91,Marathon!T91)</f>
        <v>0</v>
      </c>
      <c r="F91" s="41">
        <f>SUM('Big Pine'!E91,'Big Pine'!H91,'Big Pine'!K91,'Big Pine'!N91,'Big Pine'!Q91,'Big Pine'!T91)</f>
        <v>0</v>
      </c>
      <c r="G91" s="41">
        <f>STDEV('Big Pine'!E91,'Big Pine'!H91,'Big Pine'!K91,'Big Pine'!N91,'Big Pine'!Q91,'Big Pine'!T91)</f>
        <v>0</v>
      </c>
      <c r="H91" s="45">
        <f>SUM('Key West'!E91,'Key West'!H91,'Key West'!K91,'Key West'!N91,'Key West'!Q91,'Key West'!T91)</f>
        <v>0</v>
      </c>
      <c r="I91" s="45">
        <f>STDEV('Key West'!E91,'Key West'!H91,'Key West'!K91,'Key West'!N91,'Key West'!Q91,'Key West'!T91)</f>
        <v>0</v>
      </c>
    </row>
    <row r="92" spans="1:9" ht="15.75">
      <c r="A92">
        <v>17</v>
      </c>
      <c r="B92" s="37">
        <f>SUM('Key Largo'!E92,'Key Largo'!H92,'Key Largo'!K92,'Key Largo'!N92,'Key Largo'!Q92,'Key Largo'!T92)</f>
        <v>1</v>
      </c>
      <c r="C92" s="37">
        <f>STDEV('Key Largo'!E92,'Key Largo'!H92,'Key Largo'!K92,'Key Largo'!N92,'Key Largo'!Q92,'Key Largo'!T92)</f>
        <v>0.408248290463863</v>
      </c>
      <c r="D92" s="33">
        <f>SUM(Marathon!E92,Marathon!H92,Marathon!K92,Marathon!N92,Marathon!Q92,Marathon!T92)</f>
        <v>-1</v>
      </c>
      <c r="E92" s="33">
        <f>STDEV(Marathon!E92,Marathon!H92,Marathon!K92,Marathon!N92,Marathon!Q92,Marathon!T92)</f>
        <v>0.408248290463863</v>
      </c>
      <c r="F92" s="41">
        <f>SUM('Big Pine'!E92,'Big Pine'!H92,'Big Pine'!K92,'Big Pine'!N92,'Big Pine'!Q92,'Big Pine'!T92)</f>
        <v>0</v>
      </c>
      <c r="G92" s="41">
        <f>STDEV('Big Pine'!E92,'Big Pine'!H92,'Big Pine'!K92,'Big Pine'!N92,'Big Pine'!Q92,'Big Pine'!T92)</f>
        <v>0</v>
      </c>
      <c r="H92" s="45">
        <f>SUM('Key West'!E92,'Key West'!H92,'Key West'!K92,'Key West'!N92,'Key West'!Q92,'Key West'!T92)</f>
        <v>0</v>
      </c>
      <c r="I92" s="45">
        <f>STDEV('Key West'!E92,'Key West'!H92,'Key West'!K92,'Key West'!N92,'Key West'!Q92,'Key West'!T92)</f>
        <v>0</v>
      </c>
    </row>
    <row r="93" spans="1:9" ht="15.75">
      <c r="A93">
        <v>18</v>
      </c>
      <c r="B93" s="37">
        <f>SUM('Key Largo'!E93,'Key Largo'!H93,'Key Largo'!K93,'Key Largo'!N93,'Key Largo'!Q93,'Key Largo'!T93)</f>
        <v>1</v>
      </c>
      <c r="C93" s="37">
        <f>STDEV('Key Largo'!E93,'Key Largo'!H93,'Key Largo'!K93,'Key Largo'!N93,'Key Largo'!Q93,'Key Largo'!T93)</f>
        <v>0.408248290463863</v>
      </c>
      <c r="D93" s="33">
        <f>SUM(Marathon!E93,Marathon!H93,Marathon!K93,Marathon!N93,Marathon!Q93,Marathon!T93)</f>
        <v>0</v>
      </c>
      <c r="E93" s="33">
        <f>STDEV(Marathon!E93,Marathon!H93,Marathon!K93,Marathon!N93,Marathon!Q93,Marathon!T93)</f>
        <v>0</v>
      </c>
      <c r="F93" s="41">
        <f>SUM('Big Pine'!E93,'Big Pine'!H93,'Big Pine'!K93,'Big Pine'!N93,'Big Pine'!Q93,'Big Pine'!T93)</f>
        <v>0</v>
      </c>
      <c r="G93" s="41">
        <f>STDEV('Big Pine'!E93,'Big Pine'!H93,'Big Pine'!K93,'Big Pine'!N93,'Big Pine'!Q93,'Big Pine'!T93)</f>
        <v>0</v>
      </c>
      <c r="H93" s="45">
        <f>SUM('Key West'!E93,'Key West'!H93,'Key West'!K93,'Key West'!N93,'Key West'!Q93,'Key West'!T93)</f>
        <v>0</v>
      </c>
      <c r="I93" s="45">
        <f>STDEV('Key West'!E93,'Key West'!H93,'Key West'!K93,'Key West'!N93,'Key West'!Q93,'Key West'!T93)</f>
        <v>0</v>
      </c>
    </row>
    <row r="94" spans="1:9" ht="15.75">
      <c r="A94">
        <v>19</v>
      </c>
      <c r="B94" s="37">
        <f>SUM('Key Largo'!E94,'Key Largo'!H94,'Key Largo'!K94,'Key Largo'!N94,'Key Largo'!Q94,'Key Largo'!T94)</f>
        <v>2</v>
      </c>
      <c r="C94" s="37">
        <f>STDEV('Key Largo'!E94,'Key Largo'!H94,'Key Largo'!K94,'Key Largo'!N94,'Key Largo'!Q94,'Key Largo'!T94)</f>
        <v>0.5163977794943223</v>
      </c>
      <c r="D94" s="33">
        <f>SUM(Marathon!E94,Marathon!H94,Marathon!K94,Marathon!N94,Marathon!Q94,Marathon!T94)</f>
        <v>0</v>
      </c>
      <c r="E94" s="33">
        <f>STDEV(Marathon!E94,Marathon!H94,Marathon!K94,Marathon!N94,Marathon!Q94,Marathon!T94)</f>
        <v>0</v>
      </c>
      <c r="F94" s="41">
        <f>SUM('Big Pine'!E94,'Big Pine'!H94,'Big Pine'!K94,'Big Pine'!N94,'Big Pine'!Q94,'Big Pine'!T94)</f>
        <v>0</v>
      </c>
      <c r="G94" s="41">
        <f>STDEV('Big Pine'!E94,'Big Pine'!H94,'Big Pine'!K94,'Big Pine'!N94,'Big Pine'!Q94,'Big Pine'!T94)</f>
        <v>0</v>
      </c>
      <c r="H94" s="45">
        <f>SUM('Key West'!E94,'Key West'!H94,'Key West'!K94,'Key West'!N94,'Key West'!Q94,'Key West'!T94)</f>
        <v>0</v>
      </c>
      <c r="I94" s="45">
        <f>STDEV('Key West'!E94,'Key West'!H94,'Key West'!K94,'Key West'!N94,'Key West'!Q94,'Key West'!T94)</f>
        <v>0</v>
      </c>
    </row>
    <row r="95" spans="1:9" ht="15.75">
      <c r="A95">
        <v>20</v>
      </c>
      <c r="B95" s="37">
        <f>SUM('Key Largo'!E95,'Key Largo'!H95,'Key Largo'!K95,'Key Largo'!N95,'Key Largo'!Q95,'Key Largo'!T95)</f>
        <v>1</v>
      </c>
      <c r="C95" s="37">
        <f>STDEV('Key Largo'!E95,'Key Largo'!H95,'Key Largo'!K95,'Key Largo'!N95,'Key Largo'!Q95,'Key Largo'!T95)</f>
        <v>0.408248290463863</v>
      </c>
      <c r="D95" s="33">
        <f>SUM(Marathon!E95,Marathon!H95,Marathon!K95,Marathon!N95,Marathon!Q95,Marathon!T95)</f>
        <v>0</v>
      </c>
      <c r="E95" s="33">
        <f>STDEV(Marathon!E95,Marathon!H95,Marathon!K95,Marathon!N95,Marathon!Q95,Marathon!T95)</f>
        <v>0.6324555320336759</v>
      </c>
      <c r="F95" s="41">
        <f>SUM('Big Pine'!E95,'Big Pine'!H95,'Big Pine'!K95,'Big Pine'!N95,'Big Pine'!Q95,'Big Pine'!T95)</f>
        <v>-1</v>
      </c>
      <c r="G95" s="41">
        <f>STDEV('Big Pine'!E95,'Big Pine'!H95,'Big Pine'!K95,'Big Pine'!N95,'Big Pine'!Q95,'Big Pine'!T95)</f>
        <v>0.408248290463863</v>
      </c>
      <c r="H95" s="45">
        <f>SUM('Key West'!E95,'Key West'!H95,'Key West'!K95,'Key West'!N95,'Key West'!Q95,'Key West'!T95)</f>
        <v>0</v>
      </c>
      <c r="I95" s="45">
        <f>STDEV('Key West'!E95,'Key West'!H95,'Key West'!K95,'Key West'!N95,'Key West'!Q95,'Key West'!T95)</f>
        <v>0</v>
      </c>
    </row>
    <row r="96" spans="1:9" ht="15.75">
      <c r="A96">
        <v>21</v>
      </c>
      <c r="B96" s="37">
        <f>SUM('Key Largo'!E96,'Key Largo'!H96,'Key Largo'!K96,'Key Largo'!N96,'Key Largo'!Q96,'Key Largo'!T96)</f>
        <v>0</v>
      </c>
      <c r="C96" s="37">
        <f>STDEV('Key Largo'!E96,'Key Largo'!H96,'Key Largo'!K96,'Key Largo'!N96,'Key Largo'!Q96,'Key Largo'!T96)</f>
        <v>0</v>
      </c>
      <c r="D96" s="33">
        <f>SUM(Marathon!E96,Marathon!H96,Marathon!K96,Marathon!N96,Marathon!Q96,Marathon!T96)</f>
        <v>0</v>
      </c>
      <c r="E96" s="33">
        <f>STDEV(Marathon!E96,Marathon!H96,Marathon!K96,Marathon!N96,Marathon!Q96,Marathon!T96)</f>
        <v>0</v>
      </c>
      <c r="F96" s="41">
        <f>SUM('Big Pine'!E96,'Big Pine'!H96,'Big Pine'!K96,'Big Pine'!N96,'Big Pine'!Q96,'Big Pine'!T96)</f>
        <v>0</v>
      </c>
      <c r="G96" s="41">
        <f>STDEV('Big Pine'!E96,'Big Pine'!H96,'Big Pine'!K96,'Big Pine'!N96,'Big Pine'!Q96,'Big Pine'!T96)</f>
        <v>0</v>
      </c>
      <c r="H96" s="45">
        <f>SUM('Key West'!E96,'Key West'!H96,'Key West'!K96,'Key West'!N96,'Key West'!Q96,'Key West'!T96)</f>
        <v>0</v>
      </c>
      <c r="I96" s="45">
        <f>STDEV('Key West'!E96,'Key West'!H96,'Key West'!K96,'Key West'!N96,'Key West'!Q96,'Key West'!T96)</f>
        <v>0</v>
      </c>
    </row>
    <row r="97" spans="1:9" ht="15.75">
      <c r="A97">
        <v>22</v>
      </c>
      <c r="B97" s="37">
        <f>SUM('Key Largo'!E97,'Key Largo'!H97,'Key Largo'!K97,'Key Largo'!N97,'Key Largo'!Q97,'Key Largo'!T97)</f>
        <v>0</v>
      </c>
      <c r="C97" s="37">
        <f>STDEV('Key Largo'!E97,'Key Largo'!H97,'Key Largo'!K97,'Key Largo'!N97,'Key Largo'!Q97,'Key Largo'!T97)</f>
        <v>0</v>
      </c>
      <c r="D97" s="33">
        <f>SUM(Marathon!E97,Marathon!H97,Marathon!K97,Marathon!N97,Marathon!Q97,Marathon!T97)</f>
        <v>0</v>
      </c>
      <c r="E97" s="33">
        <f>STDEV(Marathon!E97,Marathon!H97,Marathon!K97,Marathon!N97,Marathon!Q97,Marathon!T97)</f>
        <v>0</v>
      </c>
      <c r="F97" s="41">
        <f>SUM('Big Pine'!E97,'Big Pine'!H97,'Big Pine'!K97,'Big Pine'!N97,'Big Pine'!Q97,'Big Pine'!T97)</f>
        <v>0</v>
      </c>
      <c r="G97" s="41">
        <f>STDEV('Big Pine'!E97,'Big Pine'!H97,'Big Pine'!K97,'Big Pine'!N97,'Big Pine'!Q97,'Big Pine'!T97)</f>
        <v>0</v>
      </c>
      <c r="H97" s="45">
        <f>SUM('Key West'!E97,'Key West'!H97,'Key West'!K97,'Key West'!N97,'Key West'!Q97,'Key West'!T97)</f>
        <v>1</v>
      </c>
      <c r="I97" s="45">
        <f>STDEV('Key West'!E97,'Key West'!H97,'Key West'!K97,'Key West'!N97,'Key West'!Q97,'Key West'!T97)</f>
        <v>0.408248290463863</v>
      </c>
    </row>
    <row r="98" spans="1:9" ht="15.75">
      <c r="A98">
        <v>23</v>
      </c>
      <c r="B98" s="37">
        <f>SUM('Key Largo'!E98,'Key Largo'!H98,'Key Largo'!K98,'Key Largo'!N98,'Key Largo'!Q98,'Key Largo'!T98)</f>
        <v>1</v>
      </c>
      <c r="C98" s="37">
        <f>STDEV('Key Largo'!E98,'Key Largo'!H98,'Key Largo'!K98,'Key Largo'!N98,'Key Largo'!Q98,'Key Largo'!T98)</f>
        <v>0.408248290463863</v>
      </c>
      <c r="D98" s="33">
        <f>SUM(Marathon!E98,Marathon!H98,Marathon!K98,Marathon!N98,Marathon!Q98,Marathon!T98)</f>
        <v>0</v>
      </c>
      <c r="E98" s="33">
        <f>STDEV(Marathon!E98,Marathon!H98,Marathon!K98,Marathon!N98,Marathon!Q98,Marathon!T98)</f>
        <v>0</v>
      </c>
      <c r="F98" s="41">
        <f>SUM('Big Pine'!E98,'Big Pine'!H98,'Big Pine'!K98,'Big Pine'!N98,'Big Pine'!Q98,'Big Pine'!T98)</f>
        <v>0</v>
      </c>
      <c r="G98" s="41">
        <f>STDEV('Big Pine'!E98,'Big Pine'!H98,'Big Pine'!K98,'Big Pine'!N98,'Big Pine'!Q98,'Big Pine'!T98)</f>
        <v>0</v>
      </c>
      <c r="H98" s="45">
        <f>SUM('Key West'!E98,'Key West'!H98,'Key West'!K98,'Key West'!N98,'Key West'!Q98,'Key West'!T98)</f>
        <v>0</v>
      </c>
      <c r="I98" s="45">
        <f>STDEV('Key West'!E98,'Key West'!H98,'Key West'!K98,'Key West'!N98,'Key West'!Q98,'Key West'!T98)</f>
        <v>0</v>
      </c>
    </row>
    <row r="99" spans="1:9" ht="15.75">
      <c r="A99">
        <v>24</v>
      </c>
      <c r="B99" s="37">
        <f>SUM('Key Largo'!E99,'Key Largo'!H99,'Key Largo'!K99,'Key Largo'!N99,'Key Largo'!Q99,'Key Largo'!T99)</f>
        <v>1</v>
      </c>
      <c r="C99" s="37">
        <f>STDEV('Key Largo'!E99,'Key Largo'!H99,'Key Largo'!K99,'Key Largo'!N99,'Key Largo'!Q99,'Key Largo'!T99)</f>
        <v>0.408248290463863</v>
      </c>
      <c r="D99" s="33">
        <f>SUM(Marathon!E99,Marathon!H99,Marathon!K99,Marathon!N99,Marathon!Q99,Marathon!T99)</f>
        <v>1</v>
      </c>
      <c r="E99" s="33">
        <f>STDEV(Marathon!E99,Marathon!H99,Marathon!K99,Marathon!N99,Marathon!Q99,Marathon!T99)</f>
        <v>0.408248290463863</v>
      </c>
      <c r="F99" s="41">
        <f>SUM('Big Pine'!E99,'Big Pine'!H99,'Big Pine'!K99,'Big Pine'!N99,'Big Pine'!Q99,'Big Pine'!T99)</f>
        <v>-1</v>
      </c>
      <c r="G99" s="41">
        <f>STDEV('Big Pine'!E99,'Big Pine'!H99,'Big Pine'!K99,'Big Pine'!N99,'Big Pine'!Q99,'Big Pine'!T99)</f>
        <v>0.408248290463863</v>
      </c>
      <c r="H99" s="45">
        <f>SUM('Key West'!E99,'Key West'!H99,'Key West'!K99,'Key West'!N99,'Key West'!Q99,'Key West'!T99)</f>
        <v>0</v>
      </c>
      <c r="I99" s="45">
        <f>STDEV('Key West'!E99,'Key West'!H99,'Key West'!K99,'Key West'!N99,'Key West'!Q99,'Key West'!T99)</f>
        <v>0</v>
      </c>
    </row>
    <row r="100" spans="1:9" ht="15.75">
      <c r="A100">
        <v>25</v>
      </c>
      <c r="B100" s="37">
        <f>SUM('Key Largo'!E100,'Key Largo'!H100,'Key Largo'!K100,'Key Largo'!N100,'Key Largo'!Q100,'Key Largo'!T100)</f>
        <v>0</v>
      </c>
      <c r="C100" s="37">
        <f>STDEV('Key Largo'!E100,'Key Largo'!H100,'Key Largo'!K100,'Key Largo'!N100,'Key Largo'!Q100,'Key Largo'!T100)</f>
        <v>0.6324555320336759</v>
      </c>
      <c r="D100" s="33">
        <f>SUM(Marathon!E100,Marathon!H100,Marathon!K100,Marathon!N100,Marathon!Q100,Marathon!T100)</f>
        <v>0</v>
      </c>
      <c r="E100" s="33">
        <f>STDEV(Marathon!E100,Marathon!H100,Marathon!K100,Marathon!N100,Marathon!Q100,Marathon!T100)</f>
        <v>0</v>
      </c>
      <c r="F100" s="41">
        <f>SUM('Big Pine'!E100,'Big Pine'!H100,'Big Pine'!K100,'Big Pine'!N100,'Big Pine'!Q100,'Big Pine'!T100)</f>
        <v>0</v>
      </c>
      <c r="G100" s="41">
        <f>STDEV('Big Pine'!E100,'Big Pine'!H100,'Big Pine'!K100,'Big Pine'!N100,'Big Pine'!Q100,'Big Pine'!T100)</f>
        <v>0</v>
      </c>
      <c r="H100" s="45">
        <f>SUM('Key West'!E100,'Key West'!H100,'Key West'!K100,'Key West'!N100,'Key West'!Q100,'Key West'!T100)</f>
        <v>-1</v>
      </c>
      <c r="I100" s="45">
        <f>STDEV('Key West'!E100,'Key West'!H100,'Key West'!K100,'Key West'!N100,'Key West'!Q100,'Key West'!T100)</f>
        <v>0.408248290463863</v>
      </c>
    </row>
    <row r="101" spans="1:9" ht="15.75">
      <c r="A101">
        <v>26</v>
      </c>
      <c r="B101" s="37">
        <f>SUM('Key Largo'!E101,'Key Largo'!H101,'Key Largo'!K101,'Key Largo'!N101,'Key Largo'!Q101,'Key Largo'!T101)</f>
        <v>1</v>
      </c>
      <c r="C101" s="37">
        <f>STDEV('Key Largo'!E101,'Key Largo'!H101,'Key Largo'!K101,'Key Largo'!N101,'Key Largo'!Q101,'Key Largo'!T101)</f>
        <v>0.408248290463863</v>
      </c>
      <c r="D101" s="33">
        <f>SUM(Marathon!E101,Marathon!H101,Marathon!K101,Marathon!N101,Marathon!Q101,Marathon!T101)</f>
        <v>0</v>
      </c>
      <c r="E101" s="33">
        <f>STDEV(Marathon!E101,Marathon!H101,Marathon!K101,Marathon!N101,Marathon!Q101,Marathon!T101)</f>
        <v>0</v>
      </c>
      <c r="F101" s="41">
        <f>SUM('Big Pine'!E101,'Big Pine'!H101,'Big Pine'!K101,'Big Pine'!N101,'Big Pine'!Q101,'Big Pine'!T101)</f>
        <v>0</v>
      </c>
      <c r="G101" s="41">
        <f>STDEV('Big Pine'!E101,'Big Pine'!H101,'Big Pine'!K101,'Big Pine'!N101,'Big Pine'!Q101,'Big Pine'!T101)</f>
        <v>0</v>
      </c>
      <c r="H101" s="45">
        <f>SUM('Key West'!E101,'Key West'!H101,'Key West'!K101,'Key West'!N101,'Key West'!Q101,'Key West'!T101)</f>
        <v>0</v>
      </c>
      <c r="I101" s="45">
        <f>STDEV('Key West'!E101,'Key West'!H101,'Key West'!K101,'Key West'!N101,'Key West'!Q101,'Key West'!T101)</f>
        <v>0</v>
      </c>
    </row>
    <row r="102" spans="1:9" ht="15.75">
      <c r="A102">
        <v>27</v>
      </c>
      <c r="B102" s="37">
        <f>SUM('Key Largo'!E102,'Key Largo'!H102,'Key Largo'!K102,'Key Largo'!N102,'Key Largo'!Q102,'Key Largo'!T102)</f>
        <v>1</v>
      </c>
      <c r="C102" s="37">
        <f>STDEV('Key Largo'!E102,'Key Largo'!H102,'Key Largo'!K102,'Key Largo'!N102,'Key Largo'!Q102,'Key Largo'!T102)</f>
        <v>0.408248290463863</v>
      </c>
      <c r="D102" s="33">
        <f>SUM(Marathon!E102,Marathon!H102,Marathon!K102,Marathon!N102,Marathon!Q102,Marathon!T102)</f>
        <v>0</v>
      </c>
      <c r="E102" s="33">
        <f>STDEV(Marathon!E102,Marathon!H102,Marathon!K102,Marathon!N102,Marathon!Q102,Marathon!T102)</f>
        <v>0</v>
      </c>
      <c r="F102" s="41">
        <f>SUM('Big Pine'!E102,'Big Pine'!H102,'Big Pine'!K102,'Big Pine'!N102,'Big Pine'!Q102,'Big Pine'!T102)</f>
        <v>0</v>
      </c>
      <c r="G102" s="41">
        <f>STDEV('Big Pine'!E102,'Big Pine'!H102,'Big Pine'!K102,'Big Pine'!N102,'Big Pine'!Q102,'Big Pine'!T102)</f>
        <v>0</v>
      </c>
      <c r="H102" s="45">
        <f>SUM('Key West'!E102,'Key West'!H102,'Key West'!K102,'Key West'!N102,'Key West'!Q102,'Key West'!T102)</f>
        <v>0</v>
      </c>
      <c r="I102" s="45">
        <f>STDEV('Key West'!E102,'Key West'!H102,'Key West'!K102,'Key West'!N102,'Key West'!Q102,'Key West'!T102)</f>
        <v>0</v>
      </c>
    </row>
    <row r="103" spans="1:9" ht="15.75">
      <c r="A103">
        <v>28</v>
      </c>
      <c r="B103" s="37">
        <f>SUM('Key Largo'!E103,'Key Largo'!H103,'Key Largo'!K103,'Key Largo'!N103,'Key Largo'!Q103,'Key Largo'!T103)</f>
        <v>1</v>
      </c>
      <c r="C103" s="37">
        <f>STDEV('Key Largo'!E103,'Key Largo'!H103,'Key Largo'!K103,'Key Largo'!N103,'Key Largo'!Q103,'Key Largo'!T103)</f>
        <v>0.408248290463863</v>
      </c>
      <c r="D103" s="33">
        <f>SUM(Marathon!E103,Marathon!H103,Marathon!K103,Marathon!N103,Marathon!Q103,Marathon!T103)</f>
        <v>0</v>
      </c>
      <c r="E103" s="33">
        <f>STDEV(Marathon!E103,Marathon!H103,Marathon!K103,Marathon!N103,Marathon!Q103,Marathon!T103)</f>
        <v>0</v>
      </c>
      <c r="F103" s="41">
        <f>SUM('Big Pine'!E103,'Big Pine'!H103,'Big Pine'!K103,'Big Pine'!N103,'Big Pine'!Q103,'Big Pine'!T103)</f>
        <v>0</v>
      </c>
      <c r="G103" s="41">
        <f>STDEV('Big Pine'!E103,'Big Pine'!H103,'Big Pine'!K103,'Big Pine'!N103,'Big Pine'!Q103,'Big Pine'!T103)</f>
        <v>0</v>
      </c>
      <c r="H103" s="45">
        <f>SUM('Key West'!E103,'Key West'!H103,'Key West'!K103,'Key West'!N103,'Key West'!Q103,'Key West'!T103)</f>
        <v>0</v>
      </c>
      <c r="I103" s="45">
        <f>STDEV('Key West'!E103,'Key West'!H103,'Key West'!K103,'Key West'!N103,'Key West'!Q103,'Key West'!T103)</f>
        <v>0.6324555320336759</v>
      </c>
    </row>
    <row r="104" spans="1:9" ht="15.75">
      <c r="A104">
        <v>29</v>
      </c>
      <c r="B104" s="37">
        <f>SUM('Key Largo'!E104,'Key Largo'!H104,'Key Largo'!K104,'Key Largo'!N104,'Key Largo'!Q104,'Key Largo'!T104)</f>
        <v>1</v>
      </c>
      <c r="C104" s="37">
        <f>STDEV('Key Largo'!E104,'Key Largo'!H104,'Key Largo'!K104,'Key Largo'!N104,'Key Largo'!Q104,'Key Largo'!T104)</f>
        <v>0.408248290463863</v>
      </c>
      <c r="D104" s="33">
        <f>SUM(Marathon!E104,Marathon!H104,Marathon!K104,Marathon!N104,Marathon!Q104,Marathon!T104)</f>
        <v>1</v>
      </c>
      <c r="E104" s="33">
        <f>STDEV(Marathon!E104,Marathon!H104,Marathon!K104,Marathon!N104,Marathon!Q104,Marathon!T104)</f>
        <v>0.408248290463863</v>
      </c>
      <c r="F104" s="41">
        <f>SUM('Big Pine'!E104,'Big Pine'!H104,'Big Pine'!K104,'Big Pine'!N104,'Big Pine'!Q104,'Big Pine'!T104)</f>
        <v>0</v>
      </c>
      <c r="G104" s="41">
        <f>STDEV('Big Pine'!E104,'Big Pine'!H104,'Big Pine'!K104,'Big Pine'!N104,'Big Pine'!Q104,'Big Pine'!T104)</f>
        <v>0</v>
      </c>
      <c r="H104" s="45">
        <f>SUM('Key West'!E104,'Key West'!H104,'Key West'!K104,'Key West'!N104,'Key West'!Q104,'Key West'!T104)</f>
        <v>-1</v>
      </c>
      <c r="I104" s="45">
        <f>STDEV('Key West'!E104,'Key West'!H104,'Key West'!K104,'Key West'!N104,'Key West'!Q104,'Key West'!T104)</f>
        <v>0.408248290463863</v>
      </c>
    </row>
    <row r="105" spans="1:9" ht="15.75">
      <c r="A105">
        <v>30</v>
      </c>
      <c r="B105" s="37">
        <f>SUM('Key Largo'!E105,'Key Largo'!H105,'Key Largo'!K105,'Key Largo'!N105,'Key Largo'!Q105,'Key Largo'!T105)</f>
        <v>0</v>
      </c>
      <c r="C105" s="37">
        <f>STDEV('Key Largo'!E105,'Key Largo'!H105,'Key Largo'!K105,'Key Largo'!N105,'Key Largo'!Q105,'Key Largo'!T105)</f>
        <v>0.6324555320336759</v>
      </c>
      <c r="D105" s="33">
        <f>SUM(Marathon!E105,Marathon!H105,Marathon!K105,Marathon!N105,Marathon!Q105,Marathon!T105)</f>
        <v>0</v>
      </c>
      <c r="E105" s="33">
        <f>STDEV(Marathon!E105,Marathon!H105,Marathon!K105,Marathon!N105,Marathon!Q105,Marathon!T105)</f>
        <v>0</v>
      </c>
      <c r="F105" s="41">
        <f>SUM('Big Pine'!E105,'Big Pine'!H105,'Big Pine'!K105,'Big Pine'!N105,'Big Pine'!Q105,'Big Pine'!T105)</f>
        <v>0</v>
      </c>
      <c r="G105" s="41">
        <f>STDEV('Big Pine'!E105,'Big Pine'!H105,'Big Pine'!K105,'Big Pine'!N105,'Big Pine'!Q105,'Big Pine'!T105)</f>
        <v>0</v>
      </c>
      <c r="H105" s="45">
        <f>SUM('Key West'!E105,'Key West'!H105,'Key West'!K105,'Key West'!N105,'Key West'!Q105,'Key West'!T105)</f>
        <v>-1</v>
      </c>
      <c r="I105" s="45">
        <f>STDEV('Key West'!E105,'Key West'!H105,'Key West'!K105,'Key West'!N105,'Key West'!Q105,'Key West'!T105)</f>
        <v>0.408248290463863</v>
      </c>
    </row>
    <row r="106" spans="1:9" ht="15.75">
      <c r="A106" t="s">
        <v>223</v>
      </c>
      <c r="B106" s="38">
        <f aca="true" t="shared" si="4" ref="B106:I106">AVERAGE(B76:B105)</f>
        <v>0.8</v>
      </c>
      <c r="C106" s="38">
        <f t="shared" si="4"/>
        <v>0.4445672974237727</v>
      </c>
      <c r="D106" s="34">
        <f t="shared" si="4"/>
        <v>0</v>
      </c>
      <c r="E106" s="34">
        <f t="shared" si="4"/>
        <v>0.12381336022835102</v>
      </c>
      <c r="F106" s="42">
        <f t="shared" si="4"/>
        <v>-0.2</v>
      </c>
      <c r="G106" s="42">
        <f t="shared" si="4"/>
        <v>0.10273150916056181</v>
      </c>
      <c r="H106" s="46">
        <f t="shared" si="4"/>
        <v>-0.26666666666666666</v>
      </c>
      <c r="I106" s="46">
        <f t="shared" si="4"/>
        <v>0.18013290537209142</v>
      </c>
    </row>
    <row r="107" spans="1:9" ht="15.75">
      <c r="A107" t="s">
        <v>207</v>
      </c>
      <c r="B107" s="38">
        <f>STDEV(B76:B105)</f>
        <v>0.5508613944197479</v>
      </c>
      <c r="C107" s="38">
        <f aca="true" t="shared" si="5" ref="C107:I107">STDEV(C76:C105)</f>
        <v>0.15946723893427944</v>
      </c>
      <c r="D107" s="34">
        <f t="shared" si="5"/>
        <v>0.454858826147342</v>
      </c>
      <c r="E107" s="34">
        <f t="shared" si="5"/>
        <v>0.21496652144068434</v>
      </c>
      <c r="F107" s="42">
        <f t="shared" si="5"/>
        <v>0.4068381021724862</v>
      </c>
      <c r="G107" s="42">
        <f t="shared" si="5"/>
        <v>0.1932826330361124</v>
      </c>
      <c r="H107" s="46">
        <f t="shared" si="5"/>
        <v>0.5208304597621879</v>
      </c>
      <c r="I107" s="46">
        <f t="shared" si="5"/>
        <v>0.25550698477077516</v>
      </c>
    </row>
    <row r="110" spans="2:9" ht="15.75">
      <c r="B110" s="74" t="s">
        <v>215</v>
      </c>
      <c r="C110" s="74"/>
      <c r="D110" s="75" t="s">
        <v>215</v>
      </c>
      <c r="E110" s="75"/>
      <c r="F110" s="76" t="s">
        <v>215</v>
      </c>
      <c r="G110" s="76"/>
      <c r="H110" s="77" t="s">
        <v>215</v>
      </c>
      <c r="I110" s="77"/>
    </row>
    <row r="111" spans="1:9" ht="15.75">
      <c r="A111" t="s">
        <v>222</v>
      </c>
      <c r="B111" s="36" t="s">
        <v>220</v>
      </c>
      <c r="C111" s="36" t="s">
        <v>221</v>
      </c>
      <c r="D111" s="32" t="s">
        <v>220</v>
      </c>
      <c r="E111" s="32" t="s">
        <v>221</v>
      </c>
      <c r="F111" s="40" t="s">
        <v>220</v>
      </c>
      <c r="G111" s="40" t="s">
        <v>221</v>
      </c>
      <c r="H111" s="44" t="s">
        <v>220</v>
      </c>
      <c r="I111" s="44" t="s">
        <v>221</v>
      </c>
    </row>
    <row r="112" spans="1:9" ht="15.75">
      <c r="A112">
        <v>1</v>
      </c>
      <c r="B112" s="37">
        <f>SUM('Key Largo'!E112,'Key Largo'!H112,'Key Largo'!K112,'Key Largo'!N112,'Key Largo'!Q112,'Key Largo'!T112)</f>
        <v>0</v>
      </c>
      <c r="C112" s="37">
        <f>STDEV('Key Largo'!E112,'Key Largo'!H112,'Key Largo'!K112,'Key Largo'!N112,'Key Largo'!Q112,'Key Largo'!T112)</f>
        <v>0</v>
      </c>
      <c r="D112" s="33">
        <f>SUM(Marathon!E112,Marathon!H112,Marathon!K112,Marathon!N112,Marathon!Q112,Marathon!T112)</f>
        <v>0</v>
      </c>
      <c r="E112" s="33">
        <f>STDEV(Marathon!E112,Marathon!H112,Marathon!K112,Marathon!N112,Marathon!Q112,Marathon!T112)</f>
        <v>0</v>
      </c>
      <c r="F112" s="41">
        <f>SUM('Big Pine'!E112,'Big Pine'!H112,'Big Pine'!K112,'Big Pine'!N112,'Big Pine'!Q112,'Big Pine'!T112)</f>
        <v>0</v>
      </c>
      <c r="G112" s="41">
        <f>STDEV('Big Pine'!E112,'Big Pine'!H112,'Big Pine'!K112,'Big Pine'!N112,'Big Pine'!Q112,'Big Pine'!T112)</f>
        <v>0</v>
      </c>
      <c r="H112" s="45">
        <f>SUM('Key West'!E112,'Key West'!H112,'Key West'!K112,'Key West'!N112,'Key West'!Q112,'Key West'!T112)</f>
        <v>0</v>
      </c>
      <c r="I112" s="45">
        <f>STDEV('Key West'!E112,'Key West'!H112,'Key West'!K112,'Key West'!N112,'Key West'!Q112,'Key West'!T112)</f>
        <v>0</v>
      </c>
    </row>
    <row r="113" spans="1:9" ht="15.75">
      <c r="A113">
        <v>2</v>
      </c>
      <c r="B113" s="37">
        <f>SUM('Key Largo'!E113,'Key Largo'!H113,'Key Largo'!K113,'Key Largo'!N113,'Key Largo'!Q113,'Key Largo'!T113)</f>
        <v>-1</v>
      </c>
      <c r="C113" s="37">
        <f>STDEV('Key Largo'!E113,'Key Largo'!H113,'Key Largo'!K113,'Key Largo'!N113,'Key Largo'!Q113,'Key Largo'!T113)</f>
        <v>0.408248290463863</v>
      </c>
      <c r="D113" s="33">
        <f>SUM(Marathon!E113,Marathon!H113,Marathon!K113,Marathon!N113,Marathon!Q113,Marathon!T113)</f>
        <v>1</v>
      </c>
      <c r="E113" s="33">
        <f>STDEV(Marathon!E113,Marathon!H113,Marathon!K113,Marathon!N113,Marathon!Q113,Marathon!T113)</f>
        <v>0.408248290463863</v>
      </c>
      <c r="F113" s="41">
        <f>SUM('Big Pine'!E113,'Big Pine'!H113,'Big Pine'!K113,'Big Pine'!N113,'Big Pine'!Q113,'Big Pine'!T113)</f>
        <v>0</v>
      </c>
      <c r="G113" s="41">
        <f>STDEV('Big Pine'!E113,'Big Pine'!H113,'Big Pine'!K113,'Big Pine'!N113,'Big Pine'!Q113,'Big Pine'!T113)</f>
        <v>0</v>
      </c>
      <c r="H113" s="45">
        <f>SUM('Key West'!E113,'Key West'!H113,'Key West'!K113,'Key West'!N113,'Key West'!Q113,'Key West'!T113)</f>
        <v>0</v>
      </c>
      <c r="I113" s="45">
        <f>STDEV('Key West'!E113,'Key West'!H113,'Key West'!K113,'Key West'!N113,'Key West'!Q113,'Key West'!T113)</f>
        <v>0</v>
      </c>
    </row>
    <row r="114" spans="1:9" ht="15.75">
      <c r="A114">
        <v>3</v>
      </c>
      <c r="B114" s="37">
        <f>SUM('Key Largo'!E114,'Key Largo'!H114,'Key Largo'!K114,'Key Largo'!N114,'Key Largo'!Q114,'Key Largo'!T114)</f>
        <v>0</v>
      </c>
      <c r="C114" s="37">
        <f>STDEV('Key Largo'!E114,'Key Largo'!H114,'Key Largo'!K114,'Key Largo'!N114,'Key Largo'!Q114,'Key Largo'!T114)</f>
        <v>0</v>
      </c>
      <c r="D114" s="33">
        <f>SUM(Marathon!E114,Marathon!H114,Marathon!K114,Marathon!N114,Marathon!Q114,Marathon!T114)</f>
        <v>0</v>
      </c>
      <c r="E114" s="33">
        <f>STDEV(Marathon!E114,Marathon!H114,Marathon!K114,Marathon!N114,Marathon!Q114,Marathon!T114)</f>
        <v>0</v>
      </c>
      <c r="F114" s="41">
        <f>SUM('Big Pine'!E114,'Big Pine'!H114,'Big Pine'!K114,'Big Pine'!N114,'Big Pine'!Q114,'Big Pine'!T114)</f>
        <v>0</v>
      </c>
      <c r="G114" s="41">
        <f>STDEV('Big Pine'!E114,'Big Pine'!H114,'Big Pine'!K114,'Big Pine'!N114,'Big Pine'!Q114,'Big Pine'!T114)</f>
        <v>0</v>
      </c>
      <c r="H114" s="45">
        <f>SUM('Key West'!E114,'Key West'!H114,'Key West'!K114,'Key West'!N114,'Key West'!Q114,'Key West'!T114)</f>
        <v>1</v>
      </c>
      <c r="I114" s="45">
        <f>STDEV('Key West'!E114,'Key West'!H114,'Key West'!K114,'Key West'!N114,'Key West'!Q114,'Key West'!T114)</f>
        <v>0.408248290463863</v>
      </c>
    </row>
    <row r="115" spans="1:9" ht="15.75">
      <c r="A115">
        <v>4</v>
      </c>
      <c r="B115" s="37">
        <f>SUM('Key Largo'!E115,'Key Largo'!H115,'Key Largo'!K115,'Key Largo'!N115,'Key Largo'!Q115,'Key Largo'!T115)</f>
        <v>0</v>
      </c>
      <c r="C115" s="37">
        <f>STDEV('Key Largo'!E115,'Key Largo'!H115,'Key Largo'!K115,'Key Largo'!N115,'Key Largo'!Q115,'Key Largo'!T115)</f>
        <v>0</v>
      </c>
      <c r="D115" s="33">
        <f>SUM(Marathon!E115,Marathon!H115,Marathon!K115,Marathon!N115,Marathon!Q115,Marathon!T115)</f>
        <v>0</v>
      </c>
      <c r="E115" s="33">
        <f>STDEV(Marathon!E115,Marathon!H115,Marathon!K115,Marathon!N115,Marathon!Q115,Marathon!T115)</f>
        <v>0</v>
      </c>
      <c r="F115" s="41">
        <f>SUM('Big Pine'!E115,'Big Pine'!H115,'Big Pine'!K115,'Big Pine'!N115,'Big Pine'!Q115,'Big Pine'!T115)</f>
        <v>0</v>
      </c>
      <c r="G115" s="41">
        <f>STDEV('Big Pine'!E115,'Big Pine'!H115,'Big Pine'!K115,'Big Pine'!N115,'Big Pine'!Q115,'Big Pine'!T115)</f>
        <v>0</v>
      </c>
      <c r="H115" s="45">
        <f>SUM('Key West'!E115,'Key West'!H115,'Key West'!K115,'Key West'!N115,'Key West'!Q115,'Key West'!T115)</f>
        <v>0</v>
      </c>
      <c r="I115" s="45">
        <f>STDEV('Key West'!E115,'Key West'!H115,'Key West'!K115,'Key West'!N115,'Key West'!Q115,'Key West'!T115)</f>
        <v>0</v>
      </c>
    </row>
    <row r="116" spans="1:9" ht="15.75">
      <c r="A116">
        <v>5</v>
      </c>
      <c r="B116" s="37">
        <f>SUM('Key Largo'!E116,'Key Largo'!H116,'Key Largo'!K116,'Key Largo'!N116,'Key Largo'!Q116,'Key Largo'!T116)</f>
        <v>0</v>
      </c>
      <c r="C116" s="37">
        <f>STDEV('Key Largo'!E116,'Key Largo'!H116,'Key Largo'!K116,'Key Largo'!N116,'Key Largo'!Q116,'Key Largo'!T116)</f>
        <v>0.6324555320336759</v>
      </c>
      <c r="D116" s="33">
        <f>SUM(Marathon!E116,Marathon!H116,Marathon!K116,Marathon!N116,Marathon!Q116,Marathon!T116)</f>
        <v>2</v>
      </c>
      <c r="E116" s="33">
        <f>STDEV(Marathon!E116,Marathon!H116,Marathon!K116,Marathon!N116,Marathon!Q116,Marathon!T116)</f>
        <v>0.5163977794943223</v>
      </c>
      <c r="F116" s="41">
        <f>SUM('Big Pine'!E116,'Big Pine'!H116,'Big Pine'!K116,'Big Pine'!N116,'Big Pine'!Q116,'Big Pine'!T116)</f>
        <v>0</v>
      </c>
      <c r="G116" s="41">
        <f>STDEV('Big Pine'!E116,'Big Pine'!H116,'Big Pine'!K116,'Big Pine'!N116,'Big Pine'!Q116,'Big Pine'!T116)</f>
        <v>0</v>
      </c>
      <c r="H116" s="45">
        <f>SUM('Key West'!E116,'Key West'!H116,'Key West'!K116,'Key West'!N116,'Key West'!Q116,'Key West'!T116)</f>
        <v>0</v>
      </c>
      <c r="I116" s="45">
        <f>STDEV('Key West'!E116,'Key West'!H116,'Key West'!K116,'Key West'!N116,'Key West'!Q116,'Key West'!T116)</f>
        <v>0</v>
      </c>
    </row>
    <row r="117" spans="1:9" ht="15.75">
      <c r="A117">
        <v>6</v>
      </c>
      <c r="B117" s="37">
        <f>SUM('Key Largo'!E117,'Key Largo'!H117,'Key Largo'!K117,'Key Largo'!N117,'Key Largo'!Q117,'Key Largo'!T117)</f>
        <v>0</v>
      </c>
      <c r="C117" s="37">
        <f>STDEV('Key Largo'!E117,'Key Largo'!H117,'Key Largo'!K117,'Key Largo'!N117,'Key Largo'!Q117,'Key Largo'!T117)</f>
        <v>0</v>
      </c>
      <c r="D117" s="33">
        <f>SUM(Marathon!E117,Marathon!H117,Marathon!K117,Marathon!N117,Marathon!Q117,Marathon!T117)</f>
        <v>0</v>
      </c>
      <c r="E117" s="33">
        <f>STDEV(Marathon!E117,Marathon!H117,Marathon!K117,Marathon!N117,Marathon!Q117,Marathon!T117)</f>
        <v>0</v>
      </c>
      <c r="F117" s="41">
        <f>SUM('Big Pine'!E117,'Big Pine'!H117,'Big Pine'!K117,'Big Pine'!N117,'Big Pine'!Q117,'Big Pine'!T117)</f>
        <v>0</v>
      </c>
      <c r="G117" s="41">
        <f>STDEV('Big Pine'!E117,'Big Pine'!H117,'Big Pine'!K117,'Big Pine'!N117,'Big Pine'!Q117,'Big Pine'!T117)</f>
        <v>0</v>
      </c>
      <c r="H117" s="45">
        <f>SUM('Key West'!E117,'Key West'!H117,'Key West'!K117,'Key West'!N117,'Key West'!Q117,'Key West'!T117)</f>
        <v>0</v>
      </c>
      <c r="I117" s="45">
        <f>STDEV('Key West'!E117,'Key West'!H117,'Key West'!K117,'Key West'!N117,'Key West'!Q117,'Key West'!T117)</f>
        <v>0</v>
      </c>
    </row>
    <row r="118" spans="1:9" ht="15.75">
      <c r="A118">
        <v>7</v>
      </c>
      <c r="B118" s="37">
        <f>SUM('Key Largo'!E118,'Key Largo'!H118,'Key Largo'!K118,'Key Largo'!N118,'Key Largo'!Q118,'Key Largo'!T118)</f>
        <v>0</v>
      </c>
      <c r="C118" s="37">
        <f>STDEV('Key Largo'!E118,'Key Largo'!H118,'Key Largo'!K118,'Key Largo'!N118,'Key Largo'!Q118,'Key Largo'!T118)</f>
        <v>0</v>
      </c>
      <c r="D118" s="33">
        <f>SUM(Marathon!E118,Marathon!H118,Marathon!K118,Marathon!N118,Marathon!Q118,Marathon!T118)</f>
        <v>1</v>
      </c>
      <c r="E118" s="33">
        <f>STDEV(Marathon!E118,Marathon!H118,Marathon!K118,Marathon!N118,Marathon!Q118,Marathon!T118)</f>
        <v>0.408248290463863</v>
      </c>
      <c r="F118" s="41">
        <f>SUM('Big Pine'!E118,'Big Pine'!H118,'Big Pine'!K118,'Big Pine'!N118,'Big Pine'!Q118,'Big Pine'!T118)</f>
        <v>0</v>
      </c>
      <c r="G118" s="41">
        <f>STDEV('Big Pine'!E118,'Big Pine'!H118,'Big Pine'!K118,'Big Pine'!N118,'Big Pine'!Q118,'Big Pine'!T118)</f>
        <v>0</v>
      </c>
      <c r="H118" s="45">
        <f>SUM('Key West'!E118,'Key West'!H118,'Key West'!K118,'Key West'!N118,'Key West'!Q118,'Key West'!T118)</f>
        <v>0</v>
      </c>
      <c r="I118" s="45">
        <f>STDEV('Key West'!E118,'Key West'!H118,'Key West'!K118,'Key West'!N118,'Key West'!Q118,'Key West'!T118)</f>
        <v>0.6324555320336759</v>
      </c>
    </row>
    <row r="119" spans="1:9" ht="15.75">
      <c r="A119">
        <v>8</v>
      </c>
      <c r="B119" s="37">
        <f>SUM('Key Largo'!E119,'Key Largo'!H119,'Key Largo'!K119,'Key Largo'!N119,'Key Largo'!Q119,'Key Largo'!T119)</f>
        <v>0</v>
      </c>
      <c r="C119" s="37">
        <f>STDEV('Key Largo'!E119,'Key Largo'!H119,'Key Largo'!K119,'Key Largo'!N119,'Key Largo'!Q119,'Key Largo'!T119)</f>
        <v>0</v>
      </c>
      <c r="D119" s="33">
        <f>SUM(Marathon!E119,Marathon!H119,Marathon!K119,Marathon!N119,Marathon!Q119,Marathon!T119)</f>
        <v>0</v>
      </c>
      <c r="E119" s="33">
        <f>STDEV(Marathon!E119,Marathon!H119,Marathon!K119,Marathon!N119,Marathon!Q119,Marathon!T119)</f>
        <v>0</v>
      </c>
      <c r="F119" s="41">
        <f>SUM('Big Pine'!E119,'Big Pine'!H119,'Big Pine'!K119,'Big Pine'!N119,'Big Pine'!Q119,'Big Pine'!T119)</f>
        <v>0</v>
      </c>
      <c r="G119" s="41">
        <f>STDEV('Big Pine'!E119,'Big Pine'!H119,'Big Pine'!K119,'Big Pine'!N119,'Big Pine'!Q119,'Big Pine'!T119)</f>
        <v>0</v>
      </c>
      <c r="H119" s="45">
        <f>SUM('Key West'!E119,'Key West'!H119,'Key West'!K119,'Key West'!N119,'Key West'!Q119,'Key West'!T119)</f>
        <v>0</v>
      </c>
      <c r="I119" s="45">
        <f>STDEV('Key West'!E119,'Key West'!H119,'Key West'!K119,'Key West'!N119,'Key West'!Q119,'Key West'!T119)</f>
        <v>0</v>
      </c>
    </row>
    <row r="120" spans="1:9" ht="15.75">
      <c r="A120">
        <v>9</v>
      </c>
      <c r="B120" s="37">
        <f>SUM('Key Largo'!E120,'Key Largo'!H120,'Key Largo'!K120,'Key Largo'!N120,'Key Largo'!Q120,'Key Largo'!T120)</f>
        <v>0</v>
      </c>
      <c r="C120" s="37">
        <f>STDEV('Key Largo'!E120,'Key Largo'!H120,'Key Largo'!K120,'Key Largo'!N120,'Key Largo'!Q120,'Key Largo'!T120)</f>
        <v>0</v>
      </c>
      <c r="D120" s="33">
        <f>SUM(Marathon!E120,Marathon!H120,Marathon!K120,Marathon!N120,Marathon!Q120,Marathon!T120)</f>
        <v>1</v>
      </c>
      <c r="E120" s="33">
        <f>STDEV(Marathon!E120,Marathon!H120,Marathon!K120,Marathon!N120,Marathon!Q120,Marathon!T120)</f>
        <v>0.408248290463863</v>
      </c>
      <c r="F120" s="41">
        <f>SUM('Big Pine'!E120,'Big Pine'!H120,'Big Pine'!K120,'Big Pine'!N120,'Big Pine'!Q120,'Big Pine'!T120)</f>
        <v>0</v>
      </c>
      <c r="G120" s="41">
        <f>STDEV('Big Pine'!E120,'Big Pine'!H120,'Big Pine'!K120,'Big Pine'!N120,'Big Pine'!Q120,'Big Pine'!T120)</f>
        <v>0</v>
      </c>
      <c r="H120" s="45">
        <f>SUM('Key West'!E120,'Key West'!H120,'Key West'!K120,'Key West'!N120,'Key West'!Q120,'Key West'!T120)</f>
        <v>0</v>
      </c>
      <c r="I120" s="45">
        <f>STDEV('Key West'!E120,'Key West'!H120,'Key West'!K120,'Key West'!N120,'Key West'!Q120,'Key West'!T120)</f>
        <v>0</v>
      </c>
    </row>
    <row r="121" spans="1:9" ht="15.75">
      <c r="A121">
        <v>10</v>
      </c>
      <c r="B121" s="37">
        <f>SUM('Key Largo'!E121,'Key Largo'!H121,'Key Largo'!K121,'Key Largo'!N121,'Key Largo'!Q121,'Key Largo'!T121)</f>
        <v>0</v>
      </c>
      <c r="C121" s="37">
        <f>STDEV('Key Largo'!E121,'Key Largo'!H121,'Key Largo'!K121,'Key Largo'!N121,'Key Largo'!Q121,'Key Largo'!T121)</f>
        <v>0</v>
      </c>
      <c r="D121" s="33">
        <f>SUM(Marathon!E121,Marathon!H121,Marathon!K121,Marathon!N121,Marathon!Q121,Marathon!T121)</f>
        <v>1</v>
      </c>
      <c r="E121" s="33">
        <f>STDEV(Marathon!E121,Marathon!H121,Marathon!K121,Marathon!N121,Marathon!Q121,Marathon!T121)</f>
        <v>0.408248290463863</v>
      </c>
      <c r="F121" s="41">
        <f>SUM('Big Pine'!E121,'Big Pine'!H121,'Big Pine'!K121,'Big Pine'!N121,'Big Pine'!Q121,'Big Pine'!T121)</f>
        <v>0</v>
      </c>
      <c r="G121" s="41">
        <f>STDEV('Big Pine'!E121,'Big Pine'!H121,'Big Pine'!K121,'Big Pine'!N121,'Big Pine'!Q121,'Big Pine'!T121)</f>
        <v>0</v>
      </c>
      <c r="H121" s="45">
        <f>SUM('Key West'!E121,'Key West'!H121,'Key West'!K121,'Key West'!N121,'Key West'!Q121,'Key West'!T121)</f>
        <v>0</v>
      </c>
      <c r="I121" s="45">
        <f>STDEV('Key West'!E121,'Key West'!H121,'Key West'!K121,'Key West'!N121,'Key West'!Q121,'Key West'!T121)</f>
        <v>0</v>
      </c>
    </row>
    <row r="122" spans="1:9" ht="15.75">
      <c r="A122">
        <v>11</v>
      </c>
      <c r="B122" s="37">
        <f>SUM('Key Largo'!E122,'Key Largo'!H122,'Key Largo'!K122,'Key Largo'!N122,'Key Largo'!Q122,'Key Largo'!T122)</f>
        <v>-1</v>
      </c>
      <c r="C122" s="37">
        <f>STDEV('Key Largo'!E122,'Key Largo'!H122,'Key Largo'!K122,'Key Largo'!N122,'Key Largo'!Q122,'Key Largo'!T122)</f>
        <v>0.752772652709081</v>
      </c>
      <c r="D122" s="33">
        <f>SUM(Marathon!E122,Marathon!H122,Marathon!K122,Marathon!N122,Marathon!Q122,Marathon!T122)</f>
        <v>0</v>
      </c>
      <c r="E122" s="33">
        <f>STDEV(Marathon!E122,Marathon!H122,Marathon!K122,Marathon!N122,Marathon!Q122,Marathon!T122)</f>
        <v>0</v>
      </c>
      <c r="F122" s="41">
        <f>SUM('Big Pine'!E122,'Big Pine'!H122,'Big Pine'!K122,'Big Pine'!N122,'Big Pine'!Q122,'Big Pine'!T122)</f>
        <v>0</v>
      </c>
      <c r="G122" s="41">
        <f>STDEV('Big Pine'!E122,'Big Pine'!H122,'Big Pine'!K122,'Big Pine'!N122,'Big Pine'!Q122,'Big Pine'!T122)</f>
        <v>0</v>
      </c>
      <c r="H122" s="45">
        <f>SUM('Key West'!E122,'Key West'!H122,'Key West'!K122,'Key West'!N122,'Key West'!Q122,'Key West'!T122)</f>
        <v>-1</v>
      </c>
      <c r="I122" s="45">
        <f>STDEV('Key West'!E122,'Key West'!H122,'Key West'!K122,'Key West'!N122,'Key West'!Q122,'Key West'!T122)</f>
        <v>0.408248290463863</v>
      </c>
    </row>
    <row r="123" spans="1:9" ht="15.75">
      <c r="A123">
        <v>12</v>
      </c>
      <c r="B123" s="37">
        <f>SUM('Key Largo'!E123,'Key Largo'!H123,'Key Largo'!K123,'Key Largo'!N123,'Key Largo'!Q123,'Key Largo'!T123)</f>
        <v>0</v>
      </c>
      <c r="C123" s="37">
        <f>STDEV('Key Largo'!E123,'Key Largo'!H123,'Key Largo'!K123,'Key Largo'!N123,'Key Largo'!Q123,'Key Largo'!T123)</f>
        <v>0</v>
      </c>
      <c r="D123" s="33">
        <f>SUM(Marathon!E123,Marathon!H123,Marathon!K123,Marathon!N123,Marathon!Q123,Marathon!T123)</f>
        <v>1</v>
      </c>
      <c r="E123" s="33">
        <f>STDEV(Marathon!E123,Marathon!H123,Marathon!K123,Marathon!N123,Marathon!Q123,Marathon!T123)</f>
        <v>0.408248290463863</v>
      </c>
      <c r="F123" s="41">
        <f>SUM('Big Pine'!E123,'Big Pine'!H123,'Big Pine'!K123,'Big Pine'!N123,'Big Pine'!Q123,'Big Pine'!T123)</f>
        <v>0</v>
      </c>
      <c r="G123" s="41">
        <f>STDEV('Big Pine'!E123,'Big Pine'!H123,'Big Pine'!K123,'Big Pine'!N123,'Big Pine'!Q123,'Big Pine'!T123)</f>
        <v>0</v>
      </c>
      <c r="H123" s="45">
        <f>SUM('Key West'!E123,'Key West'!H123,'Key West'!K123,'Key West'!N123,'Key West'!Q123,'Key West'!T123)</f>
        <v>1</v>
      </c>
      <c r="I123" s="45">
        <f>STDEV('Key West'!E123,'Key West'!H123,'Key West'!K123,'Key West'!N123,'Key West'!Q123,'Key West'!T123)</f>
        <v>0.408248290463863</v>
      </c>
    </row>
    <row r="124" spans="1:9" ht="15.75">
      <c r="A124">
        <v>13</v>
      </c>
      <c r="B124" s="37">
        <f>SUM('Key Largo'!E124,'Key Largo'!H124,'Key Largo'!K124,'Key Largo'!N124,'Key Largo'!Q124,'Key Largo'!T124)</f>
        <v>-1</v>
      </c>
      <c r="C124" s="37">
        <f>STDEV('Key Largo'!E124,'Key Largo'!H124,'Key Largo'!K124,'Key Largo'!N124,'Key Largo'!Q124,'Key Largo'!T124)</f>
        <v>0.408248290463863</v>
      </c>
      <c r="D124" s="33">
        <f>SUM(Marathon!E124,Marathon!H124,Marathon!K124,Marathon!N124,Marathon!Q124,Marathon!T124)</f>
        <v>1</v>
      </c>
      <c r="E124" s="33">
        <f>STDEV(Marathon!E124,Marathon!H124,Marathon!K124,Marathon!N124,Marathon!Q124,Marathon!T124)</f>
        <v>0.408248290463863</v>
      </c>
      <c r="F124" s="41">
        <f>SUM('Big Pine'!E124,'Big Pine'!H124,'Big Pine'!K124,'Big Pine'!N124,'Big Pine'!Q124,'Big Pine'!T124)</f>
        <v>0</v>
      </c>
      <c r="G124" s="41">
        <f>STDEV('Big Pine'!E124,'Big Pine'!H124,'Big Pine'!K124,'Big Pine'!N124,'Big Pine'!Q124,'Big Pine'!T124)</f>
        <v>0</v>
      </c>
      <c r="H124" s="45">
        <f>SUM('Key West'!E124,'Key West'!H124,'Key West'!K124,'Key West'!N124,'Key West'!Q124,'Key West'!T124)</f>
        <v>-1</v>
      </c>
      <c r="I124" s="45">
        <f>STDEV('Key West'!E124,'Key West'!H124,'Key West'!K124,'Key West'!N124,'Key West'!Q124,'Key West'!T124)</f>
        <v>0.408248290463863</v>
      </c>
    </row>
    <row r="125" spans="1:9" ht="15.75">
      <c r="A125">
        <v>14</v>
      </c>
      <c r="B125" s="37">
        <f>SUM('Key Largo'!E125,'Key Largo'!H125,'Key Largo'!K125,'Key Largo'!N125,'Key Largo'!Q125,'Key Largo'!T125)</f>
        <v>0</v>
      </c>
      <c r="C125" s="37">
        <f>STDEV('Key Largo'!E125,'Key Largo'!H125,'Key Largo'!K125,'Key Largo'!N125,'Key Largo'!Q125,'Key Largo'!T125)</f>
        <v>0</v>
      </c>
      <c r="D125" s="33">
        <f>SUM(Marathon!E125,Marathon!H125,Marathon!K125,Marathon!N125,Marathon!Q125,Marathon!T125)</f>
        <v>-1</v>
      </c>
      <c r="E125" s="33">
        <f>STDEV(Marathon!E125,Marathon!H125,Marathon!K125,Marathon!N125,Marathon!Q125,Marathon!T125)</f>
        <v>0.408248290463863</v>
      </c>
      <c r="F125" s="41">
        <f>SUM('Big Pine'!E125,'Big Pine'!H125,'Big Pine'!K125,'Big Pine'!N125,'Big Pine'!Q125,'Big Pine'!T125)</f>
        <v>0</v>
      </c>
      <c r="G125" s="41">
        <f>STDEV('Big Pine'!E125,'Big Pine'!H125,'Big Pine'!K125,'Big Pine'!N125,'Big Pine'!Q125,'Big Pine'!T125)</f>
        <v>0</v>
      </c>
      <c r="H125" s="45">
        <f>SUM('Key West'!E125,'Key West'!H125,'Key West'!K125,'Key West'!N125,'Key West'!Q125,'Key West'!T125)</f>
        <v>0</v>
      </c>
      <c r="I125" s="45">
        <f>STDEV('Key West'!E125,'Key West'!H125,'Key West'!K125,'Key West'!N125,'Key West'!Q125,'Key West'!T125)</f>
        <v>0</v>
      </c>
    </row>
    <row r="126" spans="1:9" ht="15.75">
      <c r="A126">
        <v>15</v>
      </c>
      <c r="B126" s="37">
        <f>SUM('Key Largo'!E126,'Key Largo'!H126,'Key Largo'!K126,'Key Largo'!N126,'Key Largo'!Q126,'Key Largo'!T126)</f>
        <v>0</v>
      </c>
      <c r="C126" s="37">
        <f>STDEV('Key Largo'!E126,'Key Largo'!H126,'Key Largo'!K126,'Key Largo'!N126,'Key Largo'!Q126,'Key Largo'!T126)</f>
        <v>0</v>
      </c>
      <c r="D126" s="33">
        <f>SUM(Marathon!E126,Marathon!H126,Marathon!K126,Marathon!N126,Marathon!Q126,Marathon!T126)</f>
        <v>0</v>
      </c>
      <c r="E126" s="33">
        <f>STDEV(Marathon!E126,Marathon!H126,Marathon!K126,Marathon!N126,Marathon!Q126,Marathon!T126)</f>
        <v>0</v>
      </c>
      <c r="F126" s="41">
        <f>SUM('Big Pine'!E126,'Big Pine'!H126,'Big Pine'!K126,'Big Pine'!N126,'Big Pine'!Q126,'Big Pine'!T126)</f>
        <v>0</v>
      </c>
      <c r="G126" s="41">
        <f>STDEV('Big Pine'!E126,'Big Pine'!H126,'Big Pine'!K126,'Big Pine'!N126,'Big Pine'!Q126,'Big Pine'!T126)</f>
        <v>0</v>
      </c>
      <c r="H126" s="45">
        <f>SUM('Key West'!E126,'Key West'!H126,'Key West'!K126,'Key West'!N126,'Key West'!Q126,'Key West'!T126)</f>
        <v>0</v>
      </c>
      <c r="I126" s="45">
        <f>STDEV('Key West'!E126,'Key West'!H126,'Key West'!K126,'Key West'!N126,'Key West'!Q126,'Key West'!T126)</f>
        <v>0</v>
      </c>
    </row>
    <row r="127" spans="1:9" ht="15.75">
      <c r="A127">
        <v>16</v>
      </c>
      <c r="B127" s="37">
        <f>SUM('Key Largo'!E127,'Key Largo'!H127,'Key Largo'!K127,'Key Largo'!N127,'Key Largo'!Q127,'Key Largo'!T127)</f>
        <v>-1</v>
      </c>
      <c r="C127" s="37">
        <f>STDEV('Key Largo'!E127,'Key Largo'!H127,'Key Largo'!K127,'Key Largo'!N127,'Key Largo'!Q127,'Key Largo'!T127)</f>
        <v>0.408248290463863</v>
      </c>
      <c r="D127" s="33">
        <f>SUM(Marathon!E127,Marathon!H127,Marathon!K127,Marathon!N127,Marathon!Q127,Marathon!T127)</f>
        <v>0</v>
      </c>
      <c r="E127" s="33">
        <f>STDEV(Marathon!E127,Marathon!H127,Marathon!K127,Marathon!N127,Marathon!Q127,Marathon!T127)</f>
        <v>0</v>
      </c>
      <c r="F127" s="41">
        <f>SUM('Big Pine'!E127,'Big Pine'!H127,'Big Pine'!K127,'Big Pine'!N127,'Big Pine'!Q127,'Big Pine'!T127)</f>
        <v>0</v>
      </c>
      <c r="G127" s="41">
        <f>STDEV('Big Pine'!E127,'Big Pine'!H127,'Big Pine'!K127,'Big Pine'!N127,'Big Pine'!Q127,'Big Pine'!T127)</f>
        <v>0</v>
      </c>
      <c r="H127" s="45">
        <f>SUM('Key West'!E127,'Key West'!H127,'Key West'!K127,'Key West'!N127,'Key West'!Q127,'Key West'!T127)</f>
        <v>0</v>
      </c>
      <c r="I127" s="45">
        <f>STDEV('Key West'!E127,'Key West'!H127,'Key West'!K127,'Key West'!N127,'Key West'!Q127,'Key West'!T127)</f>
        <v>0</v>
      </c>
    </row>
    <row r="128" spans="1:9" ht="15.75">
      <c r="A128">
        <v>17</v>
      </c>
      <c r="B128" s="37">
        <f>SUM('Key Largo'!E128,'Key Largo'!H128,'Key Largo'!K128,'Key Largo'!N128,'Key Largo'!Q128,'Key Largo'!T128)</f>
        <v>0</v>
      </c>
      <c r="C128" s="37">
        <f>STDEV('Key Largo'!E128,'Key Largo'!H128,'Key Largo'!K128,'Key Largo'!N128,'Key Largo'!Q128,'Key Largo'!T128)</f>
        <v>0</v>
      </c>
      <c r="D128" s="33">
        <f>SUM(Marathon!E128,Marathon!H128,Marathon!K128,Marathon!N128,Marathon!Q128,Marathon!T128)</f>
        <v>0</v>
      </c>
      <c r="E128" s="33">
        <f>STDEV(Marathon!E128,Marathon!H128,Marathon!K128,Marathon!N128,Marathon!Q128,Marathon!T128)</f>
        <v>0</v>
      </c>
      <c r="F128" s="41">
        <f>SUM('Big Pine'!E128,'Big Pine'!H128,'Big Pine'!K128,'Big Pine'!N128,'Big Pine'!Q128,'Big Pine'!T128)</f>
        <v>0</v>
      </c>
      <c r="G128" s="41">
        <f>STDEV('Big Pine'!E128,'Big Pine'!H128,'Big Pine'!K128,'Big Pine'!N128,'Big Pine'!Q128,'Big Pine'!T128)</f>
        <v>0</v>
      </c>
      <c r="H128" s="45">
        <f>SUM('Key West'!E128,'Key West'!H128,'Key West'!K128,'Key West'!N128,'Key West'!Q128,'Key West'!T128)</f>
        <v>0</v>
      </c>
      <c r="I128" s="45">
        <f>STDEV('Key West'!E128,'Key West'!H128,'Key West'!K128,'Key West'!N128,'Key West'!Q128,'Key West'!T128)</f>
        <v>0</v>
      </c>
    </row>
    <row r="129" spans="1:9" ht="15.75">
      <c r="A129">
        <v>18</v>
      </c>
      <c r="B129" s="37">
        <f>SUM('Key Largo'!E129,'Key Largo'!H129,'Key Largo'!K129,'Key Largo'!N129,'Key Largo'!Q129,'Key Largo'!T129)</f>
        <v>0</v>
      </c>
      <c r="C129" s="37">
        <f>STDEV('Key Largo'!E129,'Key Largo'!H129,'Key Largo'!K129,'Key Largo'!N129,'Key Largo'!Q129,'Key Largo'!T129)</f>
        <v>0.6324555320336759</v>
      </c>
      <c r="D129" s="33">
        <f>SUM(Marathon!E129,Marathon!H129,Marathon!K129,Marathon!N129,Marathon!Q129,Marathon!T129)</f>
        <v>0</v>
      </c>
      <c r="E129" s="33">
        <f>STDEV(Marathon!E129,Marathon!H129,Marathon!K129,Marathon!N129,Marathon!Q129,Marathon!T129)</f>
        <v>0</v>
      </c>
      <c r="F129" s="41">
        <f>SUM('Big Pine'!E129,'Big Pine'!H129,'Big Pine'!K129,'Big Pine'!N129,'Big Pine'!Q129,'Big Pine'!T129)</f>
        <v>0</v>
      </c>
      <c r="G129" s="41">
        <f>STDEV('Big Pine'!E129,'Big Pine'!H129,'Big Pine'!K129,'Big Pine'!N129,'Big Pine'!Q129,'Big Pine'!T129)</f>
        <v>0</v>
      </c>
      <c r="H129" s="45">
        <f>SUM('Key West'!E129,'Key West'!H129,'Key West'!K129,'Key West'!N129,'Key West'!Q129,'Key West'!T129)</f>
        <v>0</v>
      </c>
      <c r="I129" s="45">
        <f>STDEV('Key West'!E129,'Key West'!H129,'Key West'!K129,'Key West'!N129,'Key West'!Q129,'Key West'!T129)</f>
        <v>0</v>
      </c>
    </row>
    <row r="130" spans="1:9" ht="15.75">
      <c r="A130">
        <v>19</v>
      </c>
      <c r="B130" s="37">
        <f>SUM('Key Largo'!E130,'Key Largo'!H130,'Key Largo'!K130,'Key Largo'!N130,'Key Largo'!Q130,'Key Largo'!T130)</f>
        <v>0</v>
      </c>
      <c r="C130" s="37">
        <f>STDEV('Key Largo'!E130,'Key Largo'!H130,'Key Largo'!K130,'Key Largo'!N130,'Key Largo'!Q130,'Key Largo'!T130)</f>
        <v>0.6324555320336759</v>
      </c>
      <c r="D130" s="33">
        <f>SUM(Marathon!E130,Marathon!H130,Marathon!K130,Marathon!N130,Marathon!Q130,Marathon!T130)</f>
        <v>0</v>
      </c>
      <c r="E130" s="33">
        <f>STDEV(Marathon!E130,Marathon!H130,Marathon!K130,Marathon!N130,Marathon!Q130,Marathon!T130)</f>
        <v>0</v>
      </c>
      <c r="F130" s="41">
        <f>SUM('Big Pine'!E130,'Big Pine'!H130,'Big Pine'!K130,'Big Pine'!N130,'Big Pine'!Q130,'Big Pine'!T130)</f>
        <v>0</v>
      </c>
      <c r="G130" s="41">
        <f>STDEV('Big Pine'!E130,'Big Pine'!H130,'Big Pine'!K130,'Big Pine'!N130,'Big Pine'!Q130,'Big Pine'!T130)</f>
        <v>0</v>
      </c>
      <c r="H130" s="45">
        <f>SUM('Key West'!E130,'Key West'!H130,'Key West'!K130,'Key West'!N130,'Key West'!Q130,'Key West'!T130)</f>
        <v>0</v>
      </c>
      <c r="I130" s="45">
        <f>STDEV('Key West'!E130,'Key West'!H130,'Key West'!K130,'Key West'!N130,'Key West'!Q130,'Key West'!T130)</f>
        <v>0</v>
      </c>
    </row>
    <row r="131" spans="1:9" ht="15.75">
      <c r="A131">
        <v>20</v>
      </c>
      <c r="B131" s="37">
        <f>SUM('Key Largo'!E131,'Key Largo'!H131,'Key Largo'!K131,'Key Largo'!N131,'Key Largo'!Q131,'Key Largo'!T131)</f>
        <v>0</v>
      </c>
      <c r="C131" s="37">
        <f>STDEV('Key Largo'!E131,'Key Largo'!H131,'Key Largo'!K131,'Key Largo'!N131,'Key Largo'!Q131,'Key Largo'!T131)</f>
        <v>0</v>
      </c>
      <c r="D131" s="33">
        <f>SUM(Marathon!E131,Marathon!H131,Marathon!K131,Marathon!N131,Marathon!Q131,Marathon!T131)</f>
        <v>1</v>
      </c>
      <c r="E131" s="33">
        <f>STDEV(Marathon!E131,Marathon!H131,Marathon!K131,Marathon!N131,Marathon!Q131,Marathon!T131)</f>
        <v>0.408248290463863</v>
      </c>
      <c r="F131" s="41">
        <f>SUM('Big Pine'!E131,'Big Pine'!H131,'Big Pine'!K131,'Big Pine'!N131,'Big Pine'!Q131,'Big Pine'!T131)</f>
        <v>0</v>
      </c>
      <c r="G131" s="41">
        <f>STDEV('Big Pine'!E131,'Big Pine'!H131,'Big Pine'!K131,'Big Pine'!N131,'Big Pine'!Q131,'Big Pine'!T131)</f>
        <v>0</v>
      </c>
      <c r="H131" s="45">
        <f>SUM('Key West'!E131,'Key West'!H131,'Key West'!K131,'Key West'!N131,'Key West'!Q131,'Key West'!T131)</f>
        <v>0</v>
      </c>
      <c r="I131" s="45">
        <f>STDEV('Key West'!E131,'Key West'!H131,'Key West'!K131,'Key West'!N131,'Key West'!Q131,'Key West'!T131)</f>
        <v>0</v>
      </c>
    </row>
    <row r="132" spans="1:9" ht="15.75">
      <c r="A132">
        <v>21</v>
      </c>
      <c r="B132" s="37">
        <f>SUM('Key Largo'!E132,'Key Largo'!H132,'Key Largo'!K132,'Key Largo'!N132,'Key Largo'!Q132,'Key Largo'!T132)</f>
        <v>0</v>
      </c>
      <c r="C132" s="37">
        <f>STDEV('Key Largo'!E132,'Key Largo'!H132,'Key Largo'!K132,'Key Largo'!N132,'Key Largo'!Q132,'Key Largo'!T132)</f>
        <v>0.6324555320336759</v>
      </c>
      <c r="D132" s="33">
        <f>SUM(Marathon!E132,Marathon!H132,Marathon!K132,Marathon!N132,Marathon!Q132,Marathon!T132)</f>
        <v>0</v>
      </c>
      <c r="E132" s="33">
        <f>STDEV(Marathon!E132,Marathon!H132,Marathon!K132,Marathon!N132,Marathon!Q132,Marathon!T132)</f>
        <v>0</v>
      </c>
      <c r="F132" s="41">
        <f>SUM('Big Pine'!E132,'Big Pine'!H132,'Big Pine'!K132,'Big Pine'!N132,'Big Pine'!Q132,'Big Pine'!T132)</f>
        <v>0</v>
      </c>
      <c r="G132" s="41">
        <f>STDEV('Big Pine'!E132,'Big Pine'!H132,'Big Pine'!K132,'Big Pine'!N132,'Big Pine'!Q132,'Big Pine'!T132)</f>
        <v>0</v>
      </c>
      <c r="H132" s="45">
        <f>SUM('Key West'!E132,'Key West'!H132,'Key West'!K132,'Key West'!N132,'Key West'!Q132,'Key West'!T132)</f>
        <v>0</v>
      </c>
      <c r="I132" s="45">
        <f>STDEV('Key West'!E132,'Key West'!H132,'Key West'!K132,'Key West'!N132,'Key West'!Q132,'Key West'!T132)</f>
        <v>0</v>
      </c>
    </row>
    <row r="133" spans="1:9" ht="15.75">
      <c r="A133">
        <v>22</v>
      </c>
      <c r="B133" s="37">
        <f>SUM('Key Largo'!E133,'Key Largo'!H133,'Key Largo'!K133,'Key Largo'!N133,'Key Largo'!Q133,'Key Largo'!T133)</f>
        <v>0</v>
      </c>
      <c r="C133" s="37">
        <f>STDEV('Key Largo'!E133,'Key Largo'!H133,'Key Largo'!K133,'Key Largo'!N133,'Key Largo'!Q133,'Key Largo'!T133)</f>
        <v>0</v>
      </c>
      <c r="D133" s="33">
        <f>SUM(Marathon!E133,Marathon!H133,Marathon!K133,Marathon!N133,Marathon!Q133,Marathon!T133)</f>
        <v>0</v>
      </c>
      <c r="E133" s="33">
        <f>STDEV(Marathon!E133,Marathon!H133,Marathon!K133,Marathon!N133,Marathon!Q133,Marathon!T133)</f>
        <v>0</v>
      </c>
      <c r="F133" s="41">
        <f>SUM('Big Pine'!E133,'Big Pine'!H133,'Big Pine'!K133,'Big Pine'!N133,'Big Pine'!Q133,'Big Pine'!T133)</f>
        <v>0</v>
      </c>
      <c r="G133" s="41">
        <f>STDEV('Big Pine'!E133,'Big Pine'!H133,'Big Pine'!K133,'Big Pine'!N133,'Big Pine'!Q133,'Big Pine'!T133)</f>
        <v>0</v>
      </c>
      <c r="H133" s="45">
        <f>SUM('Key West'!E133,'Key West'!H133,'Key West'!K133,'Key West'!N133,'Key West'!Q133,'Key West'!T133)</f>
        <v>1</v>
      </c>
      <c r="I133" s="45">
        <f>STDEV('Key West'!E133,'Key West'!H133,'Key West'!K133,'Key West'!N133,'Key West'!Q133,'Key West'!T133)</f>
        <v>0.408248290463863</v>
      </c>
    </row>
    <row r="134" spans="1:9" ht="15.75">
      <c r="A134">
        <v>23</v>
      </c>
      <c r="B134" s="37">
        <f>SUM('Key Largo'!E134,'Key Largo'!H134,'Key Largo'!K134,'Key Largo'!N134,'Key Largo'!Q134,'Key Largo'!T134)</f>
        <v>0</v>
      </c>
      <c r="C134" s="37">
        <f>STDEV('Key Largo'!E134,'Key Largo'!H134,'Key Largo'!K134,'Key Largo'!N134,'Key Largo'!Q134,'Key Largo'!T134)</f>
        <v>0</v>
      </c>
      <c r="D134" s="33">
        <f>SUM(Marathon!E134,Marathon!H134,Marathon!K134,Marathon!N134,Marathon!Q134,Marathon!T134)</f>
        <v>1</v>
      </c>
      <c r="E134" s="33">
        <f>STDEV(Marathon!E134,Marathon!H134,Marathon!K134,Marathon!N134,Marathon!Q134,Marathon!T134)</f>
        <v>0.408248290463863</v>
      </c>
      <c r="F134" s="41">
        <f>SUM('Big Pine'!E134,'Big Pine'!H134,'Big Pine'!K134,'Big Pine'!N134,'Big Pine'!Q134,'Big Pine'!T134)</f>
        <v>0</v>
      </c>
      <c r="G134" s="41">
        <f>STDEV('Big Pine'!E134,'Big Pine'!H134,'Big Pine'!K134,'Big Pine'!N134,'Big Pine'!Q134,'Big Pine'!T134)</f>
        <v>0</v>
      </c>
      <c r="H134" s="45">
        <f>SUM('Key West'!E134,'Key West'!H134,'Key West'!K134,'Key West'!N134,'Key West'!Q134,'Key West'!T134)</f>
        <v>1</v>
      </c>
      <c r="I134" s="45">
        <f>STDEV('Key West'!E134,'Key West'!H134,'Key West'!K134,'Key West'!N134,'Key West'!Q134,'Key West'!T134)</f>
        <v>0.408248290463863</v>
      </c>
    </row>
    <row r="135" spans="1:9" ht="15.75">
      <c r="A135">
        <v>24</v>
      </c>
      <c r="B135" s="37">
        <f>SUM('Key Largo'!E135,'Key Largo'!H135,'Key Largo'!K135,'Key Largo'!N135,'Key Largo'!Q135,'Key Largo'!T135)</f>
        <v>0</v>
      </c>
      <c r="C135" s="37">
        <f>STDEV('Key Largo'!E135,'Key Largo'!H135,'Key Largo'!K135,'Key Largo'!N135,'Key Largo'!Q135,'Key Largo'!T135)</f>
        <v>0</v>
      </c>
      <c r="D135" s="33">
        <f>SUM(Marathon!E135,Marathon!H135,Marathon!K135,Marathon!N135,Marathon!Q135,Marathon!T135)</f>
        <v>1</v>
      </c>
      <c r="E135" s="33">
        <f>STDEV(Marathon!E135,Marathon!H135,Marathon!K135,Marathon!N135,Marathon!Q135,Marathon!T135)</f>
        <v>0.408248290463863</v>
      </c>
      <c r="F135" s="41">
        <f>SUM('Big Pine'!E135,'Big Pine'!H135,'Big Pine'!K135,'Big Pine'!N135,'Big Pine'!Q135,'Big Pine'!T135)</f>
        <v>0</v>
      </c>
      <c r="G135" s="41">
        <f>STDEV('Big Pine'!E135,'Big Pine'!H135,'Big Pine'!K135,'Big Pine'!N135,'Big Pine'!Q135,'Big Pine'!T135)</f>
        <v>0</v>
      </c>
      <c r="H135" s="45">
        <f>SUM('Key West'!E135,'Key West'!H135,'Key West'!K135,'Key West'!N135,'Key West'!Q135,'Key West'!T135)</f>
        <v>1</v>
      </c>
      <c r="I135" s="45">
        <f>STDEV('Key West'!E135,'Key West'!H135,'Key West'!K135,'Key West'!N135,'Key West'!Q135,'Key West'!T135)</f>
        <v>0.408248290463863</v>
      </c>
    </row>
    <row r="136" spans="1:9" ht="15.75">
      <c r="A136">
        <v>25</v>
      </c>
      <c r="B136" s="37">
        <f>SUM('Key Largo'!E136,'Key Largo'!H136,'Key Largo'!K136,'Key Largo'!N136,'Key Largo'!Q136,'Key Largo'!T136)</f>
        <v>0</v>
      </c>
      <c r="C136" s="37">
        <f>STDEV('Key Largo'!E136,'Key Largo'!H136,'Key Largo'!K136,'Key Largo'!N136,'Key Largo'!Q136,'Key Largo'!T136)</f>
        <v>0</v>
      </c>
      <c r="D136" s="33">
        <f>SUM(Marathon!E136,Marathon!H136,Marathon!K136,Marathon!N136,Marathon!Q136,Marathon!T136)</f>
        <v>0</v>
      </c>
      <c r="E136" s="33">
        <f>STDEV(Marathon!E136,Marathon!H136,Marathon!K136,Marathon!N136,Marathon!Q136,Marathon!T136)</f>
        <v>0</v>
      </c>
      <c r="F136" s="41">
        <f>SUM('Big Pine'!E136,'Big Pine'!H136,'Big Pine'!K136,'Big Pine'!N136,'Big Pine'!Q136,'Big Pine'!T136)</f>
        <v>0</v>
      </c>
      <c r="G136" s="41">
        <f>STDEV('Big Pine'!E136,'Big Pine'!H136,'Big Pine'!K136,'Big Pine'!N136,'Big Pine'!Q136,'Big Pine'!T136)</f>
        <v>0</v>
      </c>
      <c r="H136" s="45">
        <f>SUM('Key West'!E136,'Key West'!H136,'Key West'!K136,'Key West'!N136,'Key West'!Q136,'Key West'!T136)</f>
        <v>0</v>
      </c>
      <c r="I136" s="45">
        <f>STDEV('Key West'!E136,'Key West'!H136,'Key West'!K136,'Key West'!N136,'Key West'!Q136,'Key West'!T136)</f>
        <v>0</v>
      </c>
    </row>
    <row r="137" spans="1:9" ht="15.75">
      <c r="A137">
        <v>26</v>
      </c>
      <c r="B137" s="37">
        <f>SUM('Key Largo'!E137,'Key Largo'!H137,'Key Largo'!K137,'Key Largo'!N137,'Key Largo'!Q137,'Key Largo'!T137)</f>
        <v>0</v>
      </c>
      <c r="C137" s="37">
        <f>STDEV('Key Largo'!E137,'Key Largo'!H137,'Key Largo'!K137,'Key Largo'!N137,'Key Largo'!Q137,'Key Largo'!T137)</f>
        <v>0</v>
      </c>
      <c r="D137" s="33">
        <f>SUM(Marathon!E137,Marathon!H137,Marathon!K137,Marathon!N137,Marathon!Q137,Marathon!T137)</f>
        <v>-1</v>
      </c>
      <c r="E137" s="33">
        <f>STDEV(Marathon!E137,Marathon!H137,Marathon!K137,Marathon!N137,Marathon!Q137,Marathon!T137)</f>
        <v>0.408248290463863</v>
      </c>
      <c r="F137" s="41">
        <f>SUM('Big Pine'!E137,'Big Pine'!H137,'Big Pine'!K137,'Big Pine'!N137,'Big Pine'!Q137,'Big Pine'!T137)</f>
        <v>0</v>
      </c>
      <c r="G137" s="41">
        <f>STDEV('Big Pine'!E137,'Big Pine'!H137,'Big Pine'!K137,'Big Pine'!N137,'Big Pine'!Q137,'Big Pine'!T137)</f>
        <v>0</v>
      </c>
      <c r="H137" s="45">
        <f>SUM('Key West'!E137,'Key West'!H137,'Key West'!K137,'Key West'!N137,'Key West'!Q137,'Key West'!T137)</f>
        <v>0</v>
      </c>
      <c r="I137" s="45">
        <f>STDEV('Key West'!E137,'Key West'!H137,'Key West'!K137,'Key West'!N137,'Key West'!Q137,'Key West'!T137)</f>
        <v>0</v>
      </c>
    </row>
    <row r="138" spans="1:9" ht="15.75">
      <c r="A138">
        <v>27</v>
      </c>
      <c r="B138" s="37">
        <f>SUM('Key Largo'!E138,'Key Largo'!H138,'Key Largo'!K138,'Key Largo'!N138,'Key Largo'!Q138,'Key Largo'!T138)</f>
        <v>0</v>
      </c>
      <c r="C138" s="37">
        <f>STDEV('Key Largo'!E138,'Key Largo'!H138,'Key Largo'!K138,'Key Largo'!N138,'Key Largo'!Q138,'Key Largo'!T138)</f>
        <v>0</v>
      </c>
      <c r="D138" s="33">
        <f>SUM(Marathon!E138,Marathon!H138,Marathon!K138,Marathon!N138,Marathon!Q138,Marathon!T138)</f>
        <v>1</v>
      </c>
      <c r="E138" s="33">
        <f>STDEV(Marathon!E138,Marathon!H138,Marathon!K138,Marathon!N138,Marathon!Q138,Marathon!T138)</f>
        <v>0.408248290463863</v>
      </c>
      <c r="F138" s="41">
        <f>SUM('Big Pine'!E138,'Big Pine'!H138,'Big Pine'!K138,'Big Pine'!N138,'Big Pine'!Q138,'Big Pine'!T138)</f>
        <v>0</v>
      </c>
      <c r="G138" s="41">
        <f>STDEV('Big Pine'!E138,'Big Pine'!H138,'Big Pine'!K138,'Big Pine'!N138,'Big Pine'!Q138,'Big Pine'!T138)</f>
        <v>0</v>
      </c>
      <c r="H138" s="45">
        <f>SUM('Key West'!E138,'Key West'!H138,'Key West'!K138,'Key West'!N138,'Key West'!Q138,'Key West'!T138)</f>
        <v>0</v>
      </c>
      <c r="I138" s="45">
        <f>STDEV('Key West'!E138,'Key West'!H138,'Key West'!K138,'Key West'!N138,'Key West'!Q138,'Key West'!T138)</f>
        <v>0</v>
      </c>
    </row>
    <row r="139" spans="1:9" ht="15.75">
      <c r="A139">
        <v>28</v>
      </c>
      <c r="B139" s="37">
        <f>SUM('Key Largo'!E139,'Key Largo'!H139,'Key Largo'!K139,'Key Largo'!N139,'Key Largo'!Q139,'Key Largo'!T139)</f>
        <v>0</v>
      </c>
      <c r="C139" s="37">
        <f>STDEV('Key Largo'!E139,'Key Largo'!H139,'Key Largo'!K139,'Key Largo'!N139,'Key Largo'!Q139,'Key Largo'!T139)</f>
        <v>0</v>
      </c>
      <c r="D139" s="33">
        <f>SUM(Marathon!E139,Marathon!H139,Marathon!K139,Marathon!N139,Marathon!Q139,Marathon!T139)</f>
        <v>1</v>
      </c>
      <c r="E139" s="33">
        <f>STDEV(Marathon!E139,Marathon!H139,Marathon!K139,Marathon!N139,Marathon!Q139,Marathon!T139)</f>
        <v>0.408248290463863</v>
      </c>
      <c r="F139" s="41">
        <f>SUM('Big Pine'!E139,'Big Pine'!H139,'Big Pine'!K139,'Big Pine'!N139,'Big Pine'!Q139,'Big Pine'!T139)</f>
        <v>0</v>
      </c>
      <c r="G139" s="41">
        <f>STDEV('Big Pine'!E139,'Big Pine'!H139,'Big Pine'!K139,'Big Pine'!N139,'Big Pine'!Q139,'Big Pine'!T139)</f>
        <v>0</v>
      </c>
      <c r="H139" s="45">
        <f>SUM('Key West'!E139,'Key West'!H139,'Key West'!K139,'Key West'!N139,'Key West'!Q139,'Key West'!T139)</f>
        <v>-1</v>
      </c>
      <c r="I139" s="45">
        <f>STDEV('Key West'!E139,'Key West'!H139,'Key West'!K139,'Key West'!N139,'Key West'!Q139,'Key West'!T139)</f>
        <v>0.408248290463863</v>
      </c>
    </row>
    <row r="140" spans="1:9" ht="15.75">
      <c r="A140">
        <v>29</v>
      </c>
      <c r="B140" s="37">
        <f>SUM('Key Largo'!E140,'Key Largo'!H140,'Key Largo'!K140,'Key Largo'!N140,'Key Largo'!Q140,'Key Largo'!T140)</f>
        <v>0</v>
      </c>
      <c r="C140" s="37">
        <f>STDEV('Key Largo'!E140,'Key Largo'!H140,'Key Largo'!K140,'Key Largo'!N140,'Key Largo'!Q140,'Key Largo'!T140)</f>
        <v>0.6324555320336759</v>
      </c>
      <c r="D140" s="33">
        <f>SUM(Marathon!E140,Marathon!H140,Marathon!K140,Marathon!N140,Marathon!Q140,Marathon!T140)</f>
        <v>1</v>
      </c>
      <c r="E140" s="33">
        <f>STDEV(Marathon!E140,Marathon!H140,Marathon!K140,Marathon!N140,Marathon!Q140,Marathon!T140)</f>
        <v>0.408248290463863</v>
      </c>
      <c r="F140" s="41">
        <f>SUM('Big Pine'!E140,'Big Pine'!H140,'Big Pine'!K140,'Big Pine'!N140,'Big Pine'!Q140,'Big Pine'!T140)</f>
        <v>0</v>
      </c>
      <c r="G140" s="41">
        <f>STDEV('Big Pine'!E140,'Big Pine'!H140,'Big Pine'!K140,'Big Pine'!N140,'Big Pine'!Q140,'Big Pine'!T140)</f>
        <v>0</v>
      </c>
      <c r="H140" s="45">
        <f>SUM('Key West'!E140,'Key West'!H140,'Key West'!K140,'Key West'!N140,'Key West'!Q140,'Key West'!T140)</f>
        <v>0</v>
      </c>
      <c r="I140" s="45">
        <f>STDEV('Key West'!E140,'Key West'!H140,'Key West'!K140,'Key West'!N140,'Key West'!Q140,'Key West'!T140)</f>
        <v>0</v>
      </c>
    </row>
    <row r="141" spans="1:9" ht="15.75">
      <c r="A141">
        <v>30</v>
      </c>
      <c r="B141" s="37">
        <f>SUM('Key Largo'!E141,'Key Largo'!H141,'Key Largo'!K141,'Key Largo'!N141,'Key Largo'!Q141,'Key Largo'!T141)</f>
        <v>0</v>
      </c>
      <c r="C141" s="37">
        <f>STDEV('Key Largo'!E141,'Key Largo'!H141,'Key Largo'!K141,'Key Largo'!N141,'Key Largo'!Q141,'Key Largo'!T141)</f>
        <v>0.6324555320336759</v>
      </c>
      <c r="D141" s="33">
        <f>SUM(Marathon!E141,Marathon!H141,Marathon!K141,Marathon!N141,Marathon!Q141,Marathon!T141)</f>
        <v>1</v>
      </c>
      <c r="E141" s="33">
        <f>STDEV(Marathon!E141,Marathon!H141,Marathon!K141,Marathon!N141,Marathon!Q141,Marathon!T141)</f>
        <v>0.408248290463863</v>
      </c>
      <c r="F141" s="41">
        <f>SUM('Big Pine'!E141,'Big Pine'!H141,'Big Pine'!K141,'Big Pine'!N141,'Big Pine'!Q141,'Big Pine'!T141)</f>
        <v>0</v>
      </c>
      <c r="G141" s="41">
        <f>STDEV('Big Pine'!E141,'Big Pine'!H141,'Big Pine'!K141,'Big Pine'!N141,'Big Pine'!Q141,'Big Pine'!T141)</f>
        <v>0</v>
      </c>
      <c r="H141" s="45">
        <f>SUM('Key West'!E141,'Key West'!H141,'Key West'!K141,'Key West'!N141,'Key West'!Q141,'Key West'!T141)</f>
        <v>0</v>
      </c>
      <c r="I141" s="45">
        <f>STDEV('Key West'!E141,'Key West'!H141,'Key West'!K141,'Key West'!N141,'Key West'!Q141,'Key West'!T141)</f>
        <v>0</v>
      </c>
    </row>
    <row r="142" spans="1:9" ht="15.75">
      <c r="A142" t="s">
        <v>223</v>
      </c>
      <c r="B142" s="38">
        <f aca="true" t="shared" si="6" ref="B142:I142">AVERAGE(B112:B141)</f>
        <v>-0.13333333333333333</v>
      </c>
      <c r="C142" s="38">
        <f t="shared" si="6"/>
        <v>0.19240835721009086</v>
      </c>
      <c r="D142" s="34">
        <f t="shared" si="6"/>
        <v>0.43333333333333335</v>
      </c>
      <c r="E142" s="34">
        <f t="shared" si="6"/>
        <v>0.22133740454840897</v>
      </c>
      <c r="F142" s="42">
        <f t="shared" si="6"/>
        <v>0</v>
      </c>
      <c r="G142" s="42">
        <f t="shared" si="6"/>
        <v>0</v>
      </c>
      <c r="H142" s="46">
        <f t="shared" si="6"/>
        <v>0.06666666666666667</v>
      </c>
      <c r="I142" s="46">
        <f t="shared" si="6"/>
        <v>0.1299480618581527</v>
      </c>
    </row>
    <row r="143" spans="1:9" ht="15.75">
      <c r="A143" t="s">
        <v>207</v>
      </c>
      <c r="B143" s="38">
        <f>STDEV(B112:B141)</f>
        <v>0.3457459036417604</v>
      </c>
      <c r="C143" s="38">
        <f aca="true" t="shared" si="7" ref="C143:I143">STDEV(C112:C141)</f>
        <v>0.2850309958304044</v>
      </c>
      <c r="D143" s="34">
        <f t="shared" si="7"/>
        <v>0.6789105539243627</v>
      </c>
      <c r="E143" s="34">
        <f t="shared" si="7"/>
        <v>0.2114775008086484</v>
      </c>
      <c r="F143" s="42">
        <f t="shared" si="7"/>
        <v>0</v>
      </c>
      <c r="G143" s="42">
        <f t="shared" si="7"/>
        <v>0</v>
      </c>
      <c r="H143" s="46">
        <f t="shared" si="7"/>
        <v>0.5208304597621878</v>
      </c>
      <c r="I143" s="46">
        <f t="shared" si="7"/>
        <v>0.20567285455410822</v>
      </c>
    </row>
    <row r="146" spans="2:9" ht="15.75">
      <c r="B146" s="74" t="s">
        <v>216</v>
      </c>
      <c r="C146" s="74"/>
      <c r="D146" s="75" t="s">
        <v>216</v>
      </c>
      <c r="E146" s="75"/>
      <c r="F146" s="76" t="s">
        <v>216</v>
      </c>
      <c r="G146" s="76"/>
      <c r="H146" s="77" t="s">
        <v>216</v>
      </c>
      <c r="I146" s="77"/>
    </row>
    <row r="147" spans="1:9" ht="15.75">
      <c r="A147" t="s">
        <v>222</v>
      </c>
      <c r="B147" s="36" t="s">
        <v>220</v>
      </c>
      <c r="C147" s="36" t="s">
        <v>221</v>
      </c>
      <c r="D147" s="32" t="s">
        <v>220</v>
      </c>
      <c r="E147" s="32" t="s">
        <v>221</v>
      </c>
      <c r="F147" s="40" t="s">
        <v>220</v>
      </c>
      <c r="G147" s="40" t="s">
        <v>221</v>
      </c>
      <c r="H147" s="44" t="s">
        <v>220</v>
      </c>
      <c r="I147" s="44" t="s">
        <v>221</v>
      </c>
    </row>
    <row r="148" spans="1:9" ht="15.75">
      <c r="A148">
        <v>1</v>
      </c>
      <c r="B148" s="37">
        <f>SUM('Key Largo'!E148,'Key Largo'!H148,'Key Largo'!K148,'Key Largo'!N148,'Key Largo'!Q148,'Key Largo'!T148)</f>
        <v>2</v>
      </c>
      <c r="C148" s="37">
        <f>STDEV('Key Largo'!E148,'Key Largo'!H148,'Key Largo'!K148,'Key Largo'!N148,'Key Largo'!Q148,'Key Largo'!T148)</f>
        <v>0.5163977794943223</v>
      </c>
      <c r="D148" s="33">
        <f>SUM(Marathon!E148,Marathon!H148,Marathon!K148,Marathon!N148,Marathon!Q148,Marathon!T148)</f>
        <v>0</v>
      </c>
      <c r="E148" s="33">
        <f>STDEV(Marathon!E148,Marathon!H148,Marathon!K148,Marathon!N148,Marathon!Q148,Marathon!T148)</f>
        <v>0</v>
      </c>
      <c r="F148" s="41">
        <f>SUM('Big Pine'!E148,'Big Pine'!H148,'Big Pine'!K148,'Big Pine'!N148,'Big Pine'!Q148,'Big Pine'!T148)</f>
        <v>0</v>
      </c>
      <c r="G148" s="41">
        <f>STDEV('Big Pine'!E148,'Big Pine'!H148,'Big Pine'!K148,'Big Pine'!N148,'Big Pine'!Q148,'Big Pine'!T148)</f>
        <v>0</v>
      </c>
      <c r="H148" s="45">
        <f>SUM('Key West'!E148,'Key West'!H148,'Key West'!K148,'Key West'!N148,'Key West'!Q148,'Key West'!T148)</f>
        <v>0</v>
      </c>
      <c r="I148" s="45">
        <f>STDEV('Key West'!E148,'Key West'!H148,'Key West'!K148,'Key West'!N148,'Key West'!Q148,'Key West'!T148)</f>
        <v>0</v>
      </c>
    </row>
    <row r="149" spans="1:9" ht="15.75">
      <c r="A149">
        <v>2</v>
      </c>
      <c r="B149" s="37">
        <f>SUM('Key Largo'!E149,'Key Largo'!H149,'Key Largo'!K149,'Key Largo'!N149,'Key Largo'!Q149,'Key Largo'!T149)</f>
        <v>0</v>
      </c>
      <c r="C149" s="37">
        <f>STDEV('Key Largo'!E149,'Key Largo'!H149,'Key Largo'!K149,'Key Largo'!N149,'Key Largo'!Q149,'Key Largo'!T149)</f>
        <v>0</v>
      </c>
      <c r="D149" s="33">
        <f>SUM(Marathon!E149,Marathon!H149,Marathon!K149,Marathon!N149,Marathon!Q149,Marathon!T149)</f>
        <v>0</v>
      </c>
      <c r="E149" s="33">
        <f>STDEV(Marathon!E149,Marathon!H149,Marathon!K149,Marathon!N149,Marathon!Q149,Marathon!T149)</f>
        <v>0</v>
      </c>
      <c r="F149" s="41">
        <f>SUM('Big Pine'!E149,'Big Pine'!H149,'Big Pine'!K149,'Big Pine'!N149,'Big Pine'!Q149,'Big Pine'!T149)</f>
        <v>1</v>
      </c>
      <c r="G149" s="41">
        <f>STDEV('Big Pine'!E149,'Big Pine'!H149,'Big Pine'!K149,'Big Pine'!N149,'Big Pine'!Q149,'Big Pine'!T149)</f>
        <v>0.408248290463863</v>
      </c>
      <c r="H149" s="45">
        <f>SUM('Key West'!E149,'Key West'!H149,'Key West'!K149,'Key West'!N149,'Key West'!Q149,'Key West'!T149)</f>
        <v>0</v>
      </c>
      <c r="I149" s="45">
        <f>STDEV('Key West'!E149,'Key West'!H149,'Key West'!K149,'Key West'!N149,'Key West'!Q149,'Key West'!T149)</f>
        <v>0.6324555320336759</v>
      </c>
    </row>
    <row r="150" spans="1:9" ht="15.75">
      <c r="A150">
        <v>3</v>
      </c>
      <c r="B150" s="37">
        <f>SUM('Key Largo'!E150,'Key Largo'!H150,'Key Largo'!K150,'Key Largo'!N150,'Key Largo'!Q150,'Key Largo'!T150)</f>
        <v>0</v>
      </c>
      <c r="C150" s="37">
        <f>STDEV('Key Largo'!E150,'Key Largo'!H150,'Key Largo'!K150,'Key Largo'!N150,'Key Largo'!Q150,'Key Largo'!T150)</f>
        <v>0.6324555320336759</v>
      </c>
      <c r="D150" s="33">
        <f>SUM(Marathon!E150,Marathon!H150,Marathon!K150,Marathon!N150,Marathon!Q150,Marathon!T150)</f>
        <v>0</v>
      </c>
      <c r="E150" s="33">
        <f>STDEV(Marathon!E150,Marathon!H150,Marathon!K150,Marathon!N150,Marathon!Q150,Marathon!T150)</f>
        <v>0</v>
      </c>
      <c r="F150" s="41">
        <f>SUM('Big Pine'!E150,'Big Pine'!H150,'Big Pine'!K150,'Big Pine'!N150,'Big Pine'!Q150,'Big Pine'!T150)</f>
        <v>0</v>
      </c>
      <c r="G150" s="41">
        <f>STDEV('Big Pine'!E150,'Big Pine'!H150,'Big Pine'!K150,'Big Pine'!N150,'Big Pine'!Q150,'Big Pine'!T150)</f>
        <v>0</v>
      </c>
      <c r="H150" s="45">
        <f>SUM('Key West'!E150,'Key West'!H150,'Key West'!K150,'Key West'!N150,'Key West'!Q150,'Key West'!T150)</f>
        <v>0</v>
      </c>
      <c r="I150" s="45">
        <f>STDEV('Key West'!E150,'Key West'!H150,'Key West'!K150,'Key West'!N150,'Key West'!Q150,'Key West'!T150)</f>
        <v>0</v>
      </c>
    </row>
    <row r="151" spans="1:9" ht="15.75">
      <c r="A151">
        <v>4</v>
      </c>
      <c r="B151" s="37">
        <f>SUM('Key Largo'!E151,'Key Largo'!H151,'Key Largo'!K151,'Key Largo'!N151,'Key Largo'!Q151,'Key Largo'!T151)</f>
        <v>0</v>
      </c>
      <c r="C151" s="37">
        <f>STDEV('Key Largo'!E151,'Key Largo'!H151,'Key Largo'!K151,'Key Largo'!N151,'Key Largo'!Q151,'Key Largo'!T151)</f>
        <v>0</v>
      </c>
      <c r="D151" s="33">
        <f>SUM(Marathon!E151,Marathon!H151,Marathon!K151,Marathon!N151,Marathon!Q151,Marathon!T151)</f>
        <v>1</v>
      </c>
      <c r="E151" s="33">
        <f>STDEV(Marathon!E151,Marathon!H151,Marathon!K151,Marathon!N151,Marathon!Q151,Marathon!T151)</f>
        <v>0.408248290463863</v>
      </c>
      <c r="F151" s="41">
        <f>SUM('Big Pine'!E151,'Big Pine'!H151,'Big Pine'!K151,'Big Pine'!N151,'Big Pine'!Q151,'Big Pine'!T151)</f>
        <v>0</v>
      </c>
      <c r="G151" s="41">
        <f>STDEV('Big Pine'!E151,'Big Pine'!H151,'Big Pine'!K151,'Big Pine'!N151,'Big Pine'!Q151,'Big Pine'!T151)</f>
        <v>0</v>
      </c>
      <c r="H151" s="45">
        <f>SUM('Key West'!E151,'Key West'!H151,'Key West'!K151,'Key West'!N151,'Key West'!Q151,'Key West'!T151)</f>
        <v>0</v>
      </c>
      <c r="I151" s="45">
        <f>STDEV('Key West'!E151,'Key West'!H151,'Key West'!K151,'Key West'!N151,'Key West'!Q151,'Key West'!T151)</f>
        <v>0</v>
      </c>
    </row>
    <row r="152" spans="1:9" ht="15.75">
      <c r="A152">
        <v>5</v>
      </c>
      <c r="B152" s="37">
        <f>SUM('Key Largo'!E152,'Key Largo'!H152,'Key Largo'!K152,'Key Largo'!N152,'Key Largo'!Q152,'Key Largo'!T152)</f>
        <v>2</v>
      </c>
      <c r="C152" s="37">
        <f>STDEV('Key Largo'!E152,'Key Largo'!H152,'Key Largo'!K152,'Key Largo'!N152,'Key Largo'!Q152,'Key Largo'!T152)</f>
        <v>0.5163977794943223</v>
      </c>
      <c r="D152" s="33">
        <f>SUM(Marathon!E152,Marathon!H152,Marathon!K152,Marathon!N152,Marathon!Q152,Marathon!T152)</f>
        <v>0</v>
      </c>
      <c r="E152" s="33">
        <f>STDEV(Marathon!E152,Marathon!H152,Marathon!K152,Marathon!N152,Marathon!Q152,Marathon!T152)</f>
        <v>0</v>
      </c>
      <c r="F152" s="41">
        <f>SUM('Big Pine'!E152,'Big Pine'!H152,'Big Pine'!K152,'Big Pine'!N152,'Big Pine'!Q152,'Big Pine'!T152)</f>
        <v>0</v>
      </c>
      <c r="G152" s="41">
        <f>STDEV('Big Pine'!E152,'Big Pine'!H152,'Big Pine'!K152,'Big Pine'!N152,'Big Pine'!Q152,'Big Pine'!T152)</f>
        <v>0</v>
      </c>
      <c r="H152" s="45">
        <f>SUM('Key West'!E152,'Key West'!H152,'Key West'!K152,'Key West'!N152,'Key West'!Q152,'Key West'!T152)</f>
        <v>0</v>
      </c>
      <c r="I152" s="45">
        <f>STDEV('Key West'!E152,'Key West'!H152,'Key West'!K152,'Key West'!N152,'Key West'!Q152,'Key West'!T152)</f>
        <v>0</v>
      </c>
    </row>
    <row r="153" spans="1:9" ht="15.75">
      <c r="A153">
        <v>6</v>
      </c>
      <c r="B153" s="37">
        <f>SUM('Key Largo'!E153,'Key Largo'!H153,'Key Largo'!K153,'Key Largo'!N153,'Key Largo'!Q153,'Key Largo'!T153)</f>
        <v>0</v>
      </c>
      <c r="C153" s="37">
        <f>STDEV('Key Largo'!E153,'Key Largo'!H153,'Key Largo'!K153,'Key Largo'!N153,'Key Largo'!Q153,'Key Largo'!T153)</f>
        <v>0</v>
      </c>
      <c r="D153" s="33">
        <f>SUM(Marathon!E153,Marathon!H153,Marathon!K153,Marathon!N153,Marathon!Q153,Marathon!T153)</f>
        <v>0</v>
      </c>
      <c r="E153" s="33">
        <f>STDEV(Marathon!E153,Marathon!H153,Marathon!K153,Marathon!N153,Marathon!Q153,Marathon!T153)</f>
        <v>0</v>
      </c>
      <c r="F153" s="41">
        <f>SUM('Big Pine'!E153,'Big Pine'!H153,'Big Pine'!K153,'Big Pine'!N153,'Big Pine'!Q153,'Big Pine'!T153)</f>
        <v>-1</v>
      </c>
      <c r="G153" s="41">
        <f>STDEV('Big Pine'!E153,'Big Pine'!H153,'Big Pine'!K153,'Big Pine'!N153,'Big Pine'!Q153,'Big Pine'!T153)</f>
        <v>0.408248290463863</v>
      </c>
      <c r="H153" s="45">
        <f>SUM('Key West'!E153,'Key West'!H153,'Key West'!K153,'Key West'!N153,'Key West'!Q153,'Key West'!T153)</f>
        <v>-1</v>
      </c>
      <c r="I153" s="45">
        <f>STDEV('Key West'!E153,'Key West'!H153,'Key West'!K153,'Key West'!N153,'Key West'!Q153,'Key West'!T153)</f>
        <v>0.752772652709081</v>
      </c>
    </row>
    <row r="154" spans="1:9" ht="15.75">
      <c r="A154">
        <v>7</v>
      </c>
      <c r="B154" s="37">
        <f>SUM('Key Largo'!E154,'Key Largo'!H154,'Key Largo'!K154,'Key Largo'!N154,'Key Largo'!Q154,'Key Largo'!T154)</f>
        <v>0</v>
      </c>
      <c r="C154" s="37">
        <f>STDEV('Key Largo'!E154,'Key Largo'!H154,'Key Largo'!K154,'Key Largo'!N154,'Key Largo'!Q154,'Key Largo'!T154)</f>
        <v>0</v>
      </c>
      <c r="D154" s="33">
        <f>SUM(Marathon!E154,Marathon!H154,Marathon!K154,Marathon!N154,Marathon!Q154,Marathon!T154)</f>
        <v>0</v>
      </c>
      <c r="E154" s="33">
        <f>STDEV(Marathon!E154,Marathon!H154,Marathon!K154,Marathon!N154,Marathon!Q154,Marathon!T154)</f>
        <v>0</v>
      </c>
      <c r="F154" s="41">
        <f>SUM('Big Pine'!E154,'Big Pine'!H154,'Big Pine'!K154,'Big Pine'!N154,'Big Pine'!Q154,'Big Pine'!T154)</f>
        <v>0</v>
      </c>
      <c r="G154" s="41">
        <f>STDEV('Big Pine'!E154,'Big Pine'!H154,'Big Pine'!K154,'Big Pine'!N154,'Big Pine'!Q154,'Big Pine'!T154)</f>
        <v>0</v>
      </c>
      <c r="H154" s="45">
        <f>SUM('Key West'!E154,'Key West'!H154,'Key West'!K154,'Key West'!N154,'Key West'!Q154,'Key West'!T154)</f>
        <v>-1</v>
      </c>
      <c r="I154" s="45">
        <f>STDEV('Key West'!E154,'Key West'!H154,'Key West'!K154,'Key West'!N154,'Key West'!Q154,'Key West'!T154)</f>
        <v>0.408248290463863</v>
      </c>
    </row>
    <row r="155" spans="1:9" ht="15.75">
      <c r="A155">
        <v>8</v>
      </c>
      <c r="B155" s="37">
        <f>SUM('Key Largo'!E155,'Key Largo'!H155,'Key Largo'!K155,'Key Largo'!N155,'Key Largo'!Q155,'Key Largo'!T155)</f>
        <v>0</v>
      </c>
      <c r="C155" s="37">
        <f>STDEV('Key Largo'!E155,'Key Largo'!H155,'Key Largo'!K155,'Key Largo'!N155,'Key Largo'!Q155,'Key Largo'!T155)</f>
        <v>0</v>
      </c>
      <c r="D155" s="33">
        <f>SUM(Marathon!E155,Marathon!H155,Marathon!K155,Marathon!N155,Marathon!Q155,Marathon!T155)</f>
        <v>0</v>
      </c>
      <c r="E155" s="33">
        <f>STDEV(Marathon!E155,Marathon!H155,Marathon!K155,Marathon!N155,Marathon!Q155,Marathon!T155)</f>
        <v>0.6324555320336759</v>
      </c>
      <c r="F155" s="41">
        <f>SUM('Big Pine'!E155,'Big Pine'!H155,'Big Pine'!K155,'Big Pine'!N155,'Big Pine'!Q155,'Big Pine'!T155)</f>
        <v>0</v>
      </c>
      <c r="G155" s="41">
        <f>STDEV('Big Pine'!E155,'Big Pine'!H155,'Big Pine'!K155,'Big Pine'!N155,'Big Pine'!Q155,'Big Pine'!T155)</f>
        <v>0</v>
      </c>
      <c r="H155" s="45">
        <f>SUM('Key West'!E155,'Key West'!H155,'Key West'!K155,'Key West'!N155,'Key West'!Q155,'Key West'!T155)</f>
        <v>0</v>
      </c>
      <c r="I155" s="45">
        <f>STDEV('Key West'!E155,'Key West'!H155,'Key West'!K155,'Key West'!N155,'Key West'!Q155,'Key West'!T155)</f>
        <v>0</v>
      </c>
    </row>
    <row r="156" spans="1:9" ht="15.75">
      <c r="A156">
        <v>9</v>
      </c>
      <c r="B156" s="37">
        <f>SUM('Key Largo'!E156,'Key Largo'!H156,'Key Largo'!K156,'Key Largo'!N156,'Key Largo'!Q156,'Key Largo'!T156)</f>
        <v>1</v>
      </c>
      <c r="C156" s="37">
        <f>STDEV('Key Largo'!E156,'Key Largo'!H156,'Key Largo'!K156,'Key Largo'!N156,'Key Largo'!Q156,'Key Largo'!T156)</f>
        <v>0.408248290463863</v>
      </c>
      <c r="D156" s="33">
        <f>SUM(Marathon!E156,Marathon!H156,Marathon!K156,Marathon!N156,Marathon!Q156,Marathon!T156)</f>
        <v>0</v>
      </c>
      <c r="E156" s="33">
        <f>STDEV(Marathon!E156,Marathon!H156,Marathon!K156,Marathon!N156,Marathon!Q156,Marathon!T156)</f>
        <v>0</v>
      </c>
      <c r="F156" s="41">
        <f>SUM('Big Pine'!E156,'Big Pine'!H156,'Big Pine'!K156,'Big Pine'!N156,'Big Pine'!Q156,'Big Pine'!T156)</f>
        <v>0</v>
      </c>
      <c r="G156" s="41">
        <f>STDEV('Big Pine'!E156,'Big Pine'!H156,'Big Pine'!K156,'Big Pine'!N156,'Big Pine'!Q156,'Big Pine'!T156)</f>
        <v>0</v>
      </c>
      <c r="H156" s="45">
        <f>SUM('Key West'!E156,'Key West'!H156,'Key West'!K156,'Key West'!N156,'Key West'!Q156,'Key West'!T156)</f>
        <v>-1</v>
      </c>
      <c r="I156" s="45">
        <f>STDEV('Key West'!E156,'Key West'!H156,'Key West'!K156,'Key West'!N156,'Key West'!Q156,'Key West'!T156)</f>
        <v>0.408248290463863</v>
      </c>
    </row>
    <row r="157" spans="1:9" ht="15.75">
      <c r="A157">
        <v>10</v>
      </c>
      <c r="B157" s="37">
        <f>SUM('Key Largo'!E157,'Key Largo'!H157,'Key Largo'!K157,'Key Largo'!N157,'Key Largo'!Q157,'Key Largo'!T157)</f>
        <v>-1</v>
      </c>
      <c r="C157" s="37">
        <f>STDEV('Key Largo'!E157,'Key Largo'!H157,'Key Largo'!K157,'Key Largo'!N157,'Key Largo'!Q157,'Key Largo'!T157)</f>
        <v>0.408248290463863</v>
      </c>
      <c r="D157" s="33">
        <f>SUM(Marathon!E157,Marathon!H157,Marathon!K157,Marathon!N157,Marathon!Q157,Marathon!T157)</f>
        <v>0</v>
      </c>
      <c r="E157" s="33">
        <f>STDEV(Marathon!E157,Marathon!H157,Marathon!K157,Marathon!N157,Marathon!Q157,Marathon!T157)</f>
        <v>0</v>
      </c>
      <c r="F157" s="41">
        <f>SUM('Big Pine'!E157,'Big Pine'!H157,'Big Pine'!K157,'Big Pine'!N157,'Big Pine'!Q157,'Big Pine'!T157)</f>
        <v>0</v>
      </c>
      <c r="G157" s="41">
        <f>STDEV('Big Pine'!E157,'Big Pine'!H157,'Big Pine'!K157,'Big Pine'!N157,'Big Pine'!Q157,'Big Pine'!T157)</f>
        <v>0</v>
      </c>
      <c r="H157" s="45">
        <f>SUM('Key West'!E157,'Key West'!H157,'Key West'!K157,'Key West'!N157,'Key West'!Q157,'Key West'!T157)</f>
        <v>0</v>
      </c>
      <c r="I157" s="45">
        <f>STDEV('Key West'!E157,'Key West'!H157,'Key West'!K157,'Key West'!N157,'Key West'!Q157,'Key West'!T157)</f>
        <v>0</v>
      </c>
    </row>
    <row r="158" spans="1:9" ht="15.75">
      <c r="A158">
        <v>11</v>
      </c>
      <c r="B158" s="37">
        <f>SUM('Key Largo'!E158,'Key Largo'!H158,'Key Largo'!K158,'Key Largo'!N158,'Key Largo'!Q158,'Key Largo'!T158)</f>
        <v>0</v>
      </c>
      <c r="C158" s="37">
        <f>STDEV('Key Largo'!E158,'Key Largo'!H158,'Key Largo'!K158,'Key Largo'!N158,'Key Largo'!Q158,'Key Largo'!T158)</f>
        <v>0</v>
      </c>
      <c r="D158" s="33">
        <f>SUM(Marathon!E158,Marathon!H158,Marathon!K158,Marathon!N158,Marathon!Q158,Marathon!T158)</f>
        <v>1</v>
      </c>
      <c r="E158" s="33">
        <f>STDEV(Marathon!E158,Marathon!H158,Marathon!K158,Marathon!N158,Marathon!Q158,Marathon!T158)</f>
        <v>0.408248290463863</v>
      </c>
      <c r="F158" s="41">
        <f>SUM('Big Pine'!E158,'Big Pine'!H158,'Big Pine'!K158,'Big Pine'!N158,'Big Pine'!Q158,'Big Pine'!T158)</f>
        <v>0</v>
      </c>
      <c r="G158" s="41">
        <f>STDEV('Big Pine'!E158,'Big Pine'!H158,'Big Pine'!K158,'Big Pine'!N158,'Big Pine'!Q158,'Big Pine'!T158)</f>
        <v>0</v>
      </c>
      <c r="H158" s="45">
        <f>SUM('Key West'!E158,'Key West'!H158,'Key West'!K158,'Key West'!N158,'Key West'!Q158,'Key West'!T158)</f>
        <v>0</v>
      </c>
      <c r="I158" s="45">
        <f>STDEV('Key West'!E158,'Key West'!H158,'Key West'!K158,'Key West'!N158,'Key West'!Q158,'Key West'!T158)</f>
        <v>0</v>
      </c>
    </row>
    <row r="159" spans="1:9" ht="15.75">
      <c r="A159">
        <v>12</v>
      </c>
      <c r="B159" s="37">
        <f>SUM('Key Largo'!E159,'Key Largo'!H159,'Key Largo'!K159,'Key Largo'!N159,'Key Largo'!Q159,'Key Largo'!T159)</f>
        <v>1</v>
      </c>
      <c r="C159" s="37">
        <f>STDEV('Key Largo'!E159,'Key Largo'!H159,'Key Largo'!K159,'Key Largo'!N159,'Key Largo'!Q159,'Key Largo'!T159)</f>
        <v>0.408248290463863</v>
      </c>
      <c r="D159" s="33">
        <f>SUM(Marathon!E159,Marathon!H159,Marathon!K159,Marathon!N159,Marathon!Q159,Marathon!T159)</f>
        <v>1</v>
      </c>
      <c r="E159" s="33">
        <f>STDEV(Marathon!E159,Marathon!H159,Marathon!K159,Marathon!N159,Marathon!Q159,Marathon!T159)</f>
        <v>0.408248290463863</v>
      </c>
      <c r="F159" s="41">
        <f>SUM('Big Pine'!E159,'Big Pine'!H159,'Big Pine'!K159,'Big Pine'!N159,'Big Pine'!Q159,'Big Pine'!T159)</f>
        <v>0</v>
      </c>
      <c r="G159" s="41">
        <f>STDEV('Big Pine'!E159,'Big Pine'!H159,'Big Pine'!K159,'Big Pine'!N159,'Big Pine'!Q159,'Big Pine'!T159)</f>
        <v>0</v>
      </c>
      <c r="H159" s="45">
        <f>SUM('Key West'!E159,'Key West'!H159,'Key West'!K159,'Key West'!N159,'Key West'!Q159,'Key West'!T159)</f>
        <v>1</v>
      </c>
      <c r="I159" s="45">
        <f>STDEV('Key West'!E159,'Key West'!H159,'Key West'!K159,'Key West'!N159,'Key West'!Q159,'Key West'!T159)</f>
        <v>0.408248290463863</v>
      </c>
    </row>
    <row r="160" spans="1:9" ht="15.75">
      <c r="A160">
        <v>13</v>
      </c>
      <c r="B160" s="37">
        <f>SUM('Key Largo'!E160,'Key Largo'!H160,'Key Largo'!K160,'Key Largo'!N160,'Key Largo'!Q160,'Key Largo'!T160)</f>
        <v>2</v>
      </c>
      <c r="C160" s="37">
        <f>STDEV('Key Largo'!E160,'Key Largo'!H160,'Key Largo'!K160,'Key Largo'!N160,'Key Largo'!Q160,'Key Largo'!T160)</f>
        <v>0.5163977794943223</v>
      </c>
      <c r="D160" s="33">
        <f>SUM(Marathon!E160,Marathon!H160,Marathon!K160,Marathon!N160,Marathon!Q160,Marathon!T160)</f>
        <v>1</v>
      </c>
      <c r="E160" s="33">
        <f>STDEV(Marathon!E160,Marathon!H160,Marathon!K160,Marathon!N160,Marathon!Q160,Marathon!T160)</f>
        <v>0.408248290463863</v>
      </c>
      <c r="F160" s="41">
        <f>SUM('Big Pine'!E160,'Big Pine'!H160,'Big Pine'!K160,'Big Pine'!N160,'Big Pine'!Q160,'Big Pine'!T160)</f>
        <v>-1</v>
      </c>
      <c r="G160" s="41">
        <f>STDEV('Big Pine'!E160,'Big Pine'!H160,'Big Pine'!K160,'Big Pine'!N160,'Big Pine'!Q160,'Big Pine'!T160)</f>
        <v>0.408248290463863</v>
      </c>
      <c r="H160" s="45">
        <f>SUM('Key West'!E160,'Key West'!H160,'Key West'!K160,'Key West'!N160,'Key West'!Q160,'Key West'!T160)</f>
        <v>-1</v>
      </c>
      <c r="I160" s="45">
        <f>STDEV('Key West'!E160,'Key West'!H160,'Key West'!K160,'Key West'!N160,'Key West'!Q160,'Key West'!T160)</f>
        <v>0.408248290463863</v>
      </c>
    </row>
    <row r="161" spans="1:9" ht="15.75">
      <c r="A161">
        <v>14</v>
      </c>
      <c r="B161" s="37">
        <f>SUM('Key Largo'!E161,'Key Largo'!H161,'Key Largo'!K161,'Key Largo'!N161,'Key Largo'!Q161,'Key Largo'!T161)</f>
        <v>0</v>
      </c>
      <c r="C161" s="37">
        <f>STDEV('Key Largo'!E161,'Key Largo'!H161,'Key Largo'!K161,'Key Largo'!N161,'Key Largo'!Q161,'Key Largo'!T161)</f>
        <v>0</v>
      </c>
      <c r="D161" s="33">
        <f>SUM(Marathon!E161,Marathon!H161,Marathon!K161,Marathon!N161,Marathon!Q161,Marathon!T161)</f>
        <v>0</v>
      </c>
      <c r="E161" s="33">
        <f>STDEV(Marathon!E161,Marathon!H161,Marathon!K161,Marathon!N161,Marathon!Q161,Marathon!T161)</f>
        <v>0</v>
      </c>
      <c r="F161" s="41">
        <f>SUM('Big Pine'!E161,'Big Pine'!H161,'Big Pine'!K161,'Big Pine'!N161,'Big Pine'!Q161,'Big Pine'!T161)</f>
        <v>0</v>
      </c>
      <c r="G161" s="41">
        <f>STDEV('Big Pine'!E161,'Big Pine'!H161,'Big Pine'!K161,'Big Pine'!N161,'Big Pine'!Q161,'Big Pine'!T161)</f>
        <v>0</v>
      </c>
      <c r="H161" s="45">
        <f>SUM('Key West'!E161,'Key West'!H161,'Key West'!K161,'Key West'!N161,'Key West'!Q161,'Key West'!T161)</f>
        <v>1</v>
      </c>
      <c r="I161" s="45">
        <f>STDEV('Key West'!E161,'Key West'!H161,'Key West'!K161,'Key West'!N161,'Key West'!Q161,'Key West'!T161)</f>
        <v>0.408248290463863</v>
      </c>
    </row>
    <row r="162" spans="1:9" ht="15.75">
      <c r="A162">
        <v>15</v>
      </c>
      <c r="B162" s="37">
        <f>SUM('Key Largo'!E162,'Key Largo'!H162,'Key Largo'!K162,'Key Largo'!N162,'Key Largo'!Q162,'Key Largo'!T162)</f>
        <v>-1</v>
      </c>
      <c r="C162" s="37">
        <f>STDEV('Key Largo'!E162,'Key Largo'!H162,'Key Largo'!K162,'Key Largo'!N162,'Key Largo'!Q162,'Key Largo'!T162)</f>
        <v>0.408248290463863</v>
      </c>
      <c r="D162" s="33">
        <f>SUM(Marathon!E162,Marathon!H162,Marathon!K162,Marathon!N162,Marathon!Q162,Marathon!T162)</f>
        <v>1</v>
      </c>
      <c r="E162" s="33">
        <f>STDEV(Marathon!E162,Marathon!H162,Marathon!K162,Marathon!N162,Marathon!Q162,Marathon!T162)</f>
        <v>0.408248290463863</v>
      </c>
      <c r="F162" s="41">
        <f>SUM('Big Pine'!E162,'Big Pine'!H162,'Big Pine'!K162,'Big Pine'!N162,'Big Pine'!Q162,'Big Pine'!T162)</f>
        <v>0</v>
      </c>
      <c r="G162" s="41">
        <f>STDEV('Big Pine'!E162,'Big Pine'!H162,'Big Pine'!K162,'Big Pine'!N162,'Big Pine'!Q162,'Big Pine'!T162)</f>
        <v>0</v>
      </c>
      <c r="H162" s="45">
        <f>SUM('Key West'!E162,'Key West'!H162,'Key West'!K162,'Key West'!N162,'Key West'!Q162,'Key West'!T162)</f>
        <v>-1</v>
      </c>
      <c r="I162" s="45">
        <f>STDEV('Key West'!E162,'Key West'!H162,'Key West'!K162,'Key West'!N162,'Key West'!Q162,'Key West'!T162)</f>
        <v>0.408248290463863</v>
      </c>
    </row>
    <row r="163" spans="1:9" ht="15.75">
      <c r="A163">
        <v>16</v>
      </c>
      <c r="B163" s="37">
        <f>SUM('Key Largo'!E163,'Key Largo'!H163,'Key Largo'!K163,'Key Largo'!N163,'Key Largo'!Q163,'Key Largo'!T163)</f>
        <v>0</v>
      </c>
      <c r="C163" s="37">
        <f>STDEV('Key Largo'!E163,'Key Largo'!H163,'Key Largo'!K163,'Key Largo'!N163,'Key Largo'!Q163,'Key Largo'!T163)</f>
        <v>0</v>
      </c>
      <c r="D163" s="33">
        <f>SUM(Marathon!E163,Marathon!H163,Marathon!K163,Marathon!N163,Marathon!Q163,Marathon!T163)</f>
        <v>0</v>
      </c>
      <c r="E163" s="33">
        <f>STDEV(Marathon!E163,Marathon!H163,Marathon!K163,Marathon!N163,Marathon!Q163,Marathon!T163)</f>
        <v>0</v>
      </c>
      <c r="F163" s="41">
        <f>SUM('Big Pine'!E163,'Big Pine'!H163,'Big Pine'!K163,'Big Pine'!N163,'Big Pine'!Q163,'Big Pine'!T163)</f>
        <v>0</v>
      </c>
      <c r="G163" s="41">
        <f>STDEV('Big Pine'!E163,'Big Pine'!H163,'Big Pine'!K163,'Big Pine'!N163,'Big Pine'!Q163,'Big Pine'!T163)</f>
        <v>0</v>
      </c>
      <c r="H163" s="45">
        <f>SUM('Key West'!E163,'Key West'!H163,'Key West'!K163,'Key West'!N163,'Key West'!Q163,'Key West'!T163)</f>
        <v>-1</v>
      </c>
      <c r="I163" s="45">
        <f>STDEV('Key West'!E163,'Key West'!H163,'Key West'!K163,'Key West'!N163,'Key West'!Q163,'Key West'!T163)</f>
        <v>0.408248290463863</v>
      </c>
    </row>
    <row r="164" spans="1:9" ht="15.75">
      <c r="A164">
        <v>17</v>
      </c>
      <c r="B164" s="37">
        <f>SUM('Key Largo'!E164,'Key Largo'!H164,'Key Largo'!K164,'Key Largo'!N164,'Key Largo'!Q164,'Key Largo'!T164)</f>
        <v>-1</v>
      </c>
      <c r="C164" s="37">
        <f>STDEV('Key Largo'!E164,'Key Largo'!H164,'Key Largo'!K164,'Key Largo'!N164,'Key Largo'!Q164,'Key Largo'!T164)</f>
        <v>0.408248290463863</v>
      </c>
      <c r="D164" s="33">
        <f>SUM(Marathon!E164,Marathon!H164,Marathon!K164,Marathon!N164,Marathon!Q164,Marathon!T164)</f>
        <v>0</v>
      </c>
      <c r="E164" s="33">
        <f>STDEV(Marathon!E164,Marathon!H164,Marathon!K164,Marathon!N164,Marathon!Q164,Marathon!T164)</f>
        <v>0</v>
      </c>
      <c r="F164" s="41">
        <f>SUM('Big Pine'!E164,'Big Pine'!H164,'Big Pine'!K164,'Big Pine'!N164,'Big Pine'!Q164,'Big Pine'!T164)</f>
        <v>0</v>
      </c>
      <c r="G164" s="41">
        <f>STDEV('Big Pine'!E164,'Big Pine'!H164,'Big Pine'!K164,'Big Pine'!N164,'Big Pine'!Q164,'Big Pine'!T164)</f>
        <v>0</v>
      </c>
      <c r="H164" s="45">
        <f>SUM('Key West'!E164,'Key West'!H164,'Key West'!K164,'Key West'!N164,'Key West'!Q164,'Key West'!T164)</f>
        <v>0</v>
      </c>
      <c r="I164" s="45">
        <f>STDEV('Key West'!E164,'Key West'!H164,'Key West'!K164,'Key West'!N164,'Key West'!Q164,'Key West'!T164)</f>
        <v>0</v>
      </c>
    </row>
    <row r="165" spans="1:9" ht="15.75">
      <c r="A165">
        <v>18</v>
      </c>
      <c r="B165" s="37">
        <f>SUM('Key Largo'!E165,'Key Largo'!H165,'Key Largo'!K165,'Key Largo'!N165,'Key Largo'!Q165,'Key Largo'!T165)</f>
        <v>0</v>
      </c>
      <c r="C165" s="37">
        <f>STDEV('Key Largo'!E165,'Key Largo'!H165,'Key Largo'!K165,'Key Largo'!N165,'Key Largo'!Q165,'Key Largo'!T165)</f>
        <v>0</v>
      </c>
      <c r="D165" s="33">
        <f>SUM(Marathon!E165,Marathon!H165,Marathon!K165,Marathon!N165,Marathon!Q165,Marathon!T165)</f>
        <v>2</v>
      </c>
      <c r="E165" s="33">
        <f>STDEV(Marathon!E165,Marathon!H165,Marathon!K165,Marathon!N165,Marathon!Q165,Marathon!T165)</f>
        <v>0.5163977794943223</v>
      </c>
      <c r="F165" s="41">
        <f>SUM('Big Pine'!E165,'Big Pine'!H165,'Big Pine'!K165,'Big Pine'!N165,'Big Pine'!Q165,'Big Pine'!T165)</f>
        <v>0</v>
      </c>
      <c r="G165" s="41">
        <f>STDEV('Big Pine'!E165,'Big Pine'!H165,'Big Pine'!K165,'Big Pine'!N165,'Big Pine'!Q165,'Big Pine'!T165)</f>
        <v>0</v>
      </c>
      <c r="H165" s="45">
        <f>SUM('Key West'!E165,'Key West'!H165,'Key West'!K165,'Key West'!N165,'Key West'!Q165,'Key West'!T165)</f>
        <v>-1</v>
      </c>
      <c r="I165" s="45">
        <f>STDEV('Key West'!E165,'Key West'!H165,'Key West'!K165,'Key West'!N165,'Key West'!Q165,'Key West'!T165)</f>
        <v>0.408248290463863</v>
      </c>
    </row>
    <row r="166" spans="1:9" ht="15.75">
      <c r="A166">
        <v>19</v>
      </c>
      <c r="B166" s="37">
        <f>SUM('Key Largo'!E166,'Key Largo'!H166,'Key Largo'!K166,'Key Largo'!N166,'Key Largo'!Q166,'Key Largo'!T166)</f>
        <v>-1</v>
      </c>
      <c r="C166" s="37">
        <f>STDEV('Key Largo'!E166,'Key Largo'!H166,'Key Largo'!K166,'Key Largo'!N166,'Key Largo'!Q166,'Key Largo'!T166)</f>
        <v>0.408248290463863</v>
      </c>
      <c r="D166" s="33">
        <f>SUM(Marathon!E166,Marathon!H166,Marathon!K166,Marathon!N166,Marathon!Q166,Marathon!T166)</f>
        <v>0</v>
      </c>
      <c r="E166" s="33">
        <f>STDEV(Marathon!E166,Marathon!H166,Marathon!K166,Marathon!N166,Marathon!Q166,Marathon!T166)</f>
        <v>0</v>
      </c>
      <c r="F166" s="41">
        <f>SUM('Big Pine'!E166,'Big Pine'!H166,'Big Pine'!K166,'Big Pine'!N166,'Big Pine'!Q166,'Big Pine'!T166)</f>
        <v>0</v>
      </c>
      <c r="G166" s="41">
        <f>STDEV('Big Pine'!E166,'Big Pine'!H166,'Big Pine'!K166,'Big Pine'!N166,'Big Pine'!Q166,'Big Pine'!T166)</f>
        <v>0</v>
      </c>
      <c r="H166" s="45">
        <f>SUM('Key West'!E166,'Key West'!H166,'Key West'!K166,'Key West'!N166,'Key West'!Q166,'Key West'!T166)</f>
        <v>1</v>
      </c>
      <c r="I166" s="45">
        <f>STDEV('Key West'!E166,'Key West'!H166,'Key West'!K166,'Key West'!N166,'Key West'!Q166,'Key West'!T166)</f>
        <v>0.752772652709081</v>
      </c>
    </row>
    <row r="167" spans="1:9" ht="15.75">
      <c r="A167">
        <v>20</v>
      </c>
      <c r="B167" s="37">
        <f>SUM('Key Largo'!E167,'Key Largo'!H167,'Key Largo'!K167,'Key Largo'!N167,'Key Largo'!Q167,'Key Largo'!T167)</f>
        <v>0</v>
      </c>
      <c r="C167" s="37">
        <f>STDEV('Key Largo'!E167,'Key Largo'!H167,'Key Largo'!K167,'Key Largo'!N167,'Key Largo'!Q167,'Key Largo'!T167)</f>
        <v>0</v>
      </c>
      <c r="D167" s="33">
        <f>SUM(Marathon!E167,Marathon!H167,Marathon!K167,Marathon!N167,Marathon!Q167,Marathon!T167)</f>
        <v>0</v>
      </c>
      <c r="E167" s="33">
        <f>STDEV(Marathon!E167,Marathon!H167,Marathon!K167,Marathon!N167,Marathon!Q167,Marathon!T167)</f>
        <v>0</v>
      </c>
      <c r="F167" s="41">
        <f>SUM('Big Pine'!E167,'Big Pine'!H167,'Big Pine'!K167,'Big Pine'!N167,'Big Pine'!Q167,'Big Pine'!T167)</f>
        <v>0</v>
      </c>
      <c r="G167" s="41">
        <f>STDEV('Big Pine'!E167,'Big Pine'!H167,'Big Pine'!K167,'Big Pine'!N167,'Big Pine'!Q167,'Big Pine'!T167)</f>
        <v>0</v>
      </c>
      <c r="H167" s="45">
        <f>SUM('Key West'!E167,'Key West'!H167,'Key West'!K167,'Key West'!N167,'Key West'!Q167,'Key West'!T167)</f>
        <v>-1</v>
      </c>
      <c r="I167" s="45">
        <f>STDEV('Key West'!E167,'Key West'!H167,'Key West'!K167,'Key West'!N167,'Key West'!Q167,'Key West'!T167)</f>
        <v>0.752772652709081</v>
      </c>
    </row>
    <row r="168" spans="1:9" ht="15.75">
      <c r="A168">
        <v>21</v>
      </c>
      <c r="B168" s="37">
        <f>SUM('Key Largo'!E168,'Key Largo'!H168,'Key Largo'!K168,'Key Largo'!N168,'Key Largo'!Q168,'Key Largo'!T168)</f>
        <v>0</v>
      </c>
      <c r="C168" s="37">
        <f>STDEV('Key Largo'!E168,'Key Largo'!H168,'Key Largo'!K168,'Key Largo'!N168,'Key Largo'!Q168,'Key Largo'!T168)</f>
        <v>0</v>
      </c>
      <c r="D168" s="33">
        <f>SUM(Marathon!E168,Marathon!H168,Marathon!K168,Marathon!N168,Marathon!Q168,Marathon!T168)</f>
        <v>1</v>
      </c>
      <c r="E168" s="33">
        <f>STDEV(Marathon!E168,Marathon!H168,Marathon!K168,Marathon!N168,Marathon!Q168,Marathon!T168)</f>
        <v>0.408248290463863</v>
      </c>
      <c r="F168" s="41">
        <f>SUM('Big Pine'!E168,'Big Pine'!H168,'Big Pine'!K168,'Big Pine'!N168,'Big Pine'!Q168,'Big Pine'!T168)</f>
        <v>0</v>
      </c>
      <c r="G168" s="41">
        <f>STDEV('Big Pine'!E168,'Big Pine'!H168,'Big Pine'!K168,'Big Pine'!N168,'Big Pine'!Q168,'Big Pine'!T168)</f>
        <v>0</v>
      </c>
      <c r="H168" s="45">
        <f>SUM('Key West'!E168,'Key West'!H168,'Key West'!K168,'Key West'!N168,'Key West'!Q168,'Key West'!T168)</f>
        <v>0</v>
      </c>
      <c r="I168" s="45">
        <f>STDEV('Key West'!E168,'Key West'!H168,'Key West'!K168,'Key West'!N168,'Key West'!Q168,'Key West'!T168)</f>
        <v>0</v>
      </c>
    </row>
    <row r="169" spans="1:9" ht="15.75">
      <c r="A169">
        <v>22</v>
      </c>
      <c r="B169" s="37">
        <f>SUM('Key Largo'!E169,'Key Largo'!H169,'Key Largo'!K169,'Key Largo'!N169,'Key Largo'!Q169,'Key Largo'!T169)</f>
        <v>0</v>
      </c>
      <c r="C169" s="37">
        <f>STDEV('Key Largo'!E169,'Key Largo'!H169,'Key Largo'!K169,'Key Largo'!N169,'Key Largo'!Q169,'Key Largo'!T169)</f>
        <v>0</v>
      </c>
      <c r="D169" s="33">
        <f>SUM(Marathon!E169,Marathon!H169,Marathon!K169,Marathon!N169,Marathon!Q169,Marathon!T169)</f>
        <v>0</v>
      </c>
      <c r="E169" s="33">
        <f>STDEV(Marathon!E169,Marathon!H169,Marathon!K169,Marathon!N169,Marathon!Q169,Marathon!T169)</f>
        <v>0</v>
      </c>
      <c r="F169" s="41">
        <f>SUM('Big Pine'!E169,'Big Pine'!H169,'Big Pine'!K169,'Big Pine'!N169,'Big Pine'!Q169,'Big Pine'!T169)</f>
        <v>0</v>
      </c>
      <c r="G169" s="41">
        <f>STDEV('Big Pine'!E169,'Big Pine'!H169,'Big Pine'!K169,'Big Pine'!N169,'Big Pine'!Q169,'Big Pine'!T169)</f>
        <v>0</v>
      </c>
      <c r="H169" s="45">
        <f>SUM('Key West'!E169,'Key West'!H169,'Key West'!K169,'Key West'!N169,'Key West'!Q169,'Key West'!T169)</f>
        <v>-1</v>
      </c>
      <c r="I169" s="45">
        <f>STDEV('Key West'!E169,'Key West'!H169,'Key West'!K169,'Key West'!N169,'Key West'!Q169,'Key West'!T169)</f>
        <v>0.408248290463863</v>
      </c>
    </row>
    <row r="170" spans="1:9" ht="15.75">
      <c r="A170">
        <v>23</v>
      </c>
      <c r="B170" s="37">
        <f>SUM('Key Largo'!E170,'Key Largo'!H170,'Key Largo'!K170,'Key Largo'!N170,'Key Largo'!Q170,'Key Largo'!T170)</f>
        <v>1</v>
      </c>
      <c r="C170" s="37">
        <f>STDEV('Key Largo'!E170,'Key Largo'!H170,'Key Largo'!K170,'Key Largo'!N170,'Key Largo'!Q170,'Key Largo'!T170)</f>
        <v>0.408248290463863</v>
      </c>
      <c r="D170" s="33">
        <f>SUM(Marathon!E170,Marathon!H170,Marathon!K170,Marathon!N170,Marathon!Q170,Marathon!T170)</f>
        <v>0</v>
      </c>
      <c r="E170" s="33">
        <f>STDEV(Marathon!E170,Marathon!H170,Marathon!K170,Marathon!N170,Marathon!Q170,Marathon!T170)</f>
        <v>0</v>
      </c>
      <c r="F170" s="41">
        <f>SUM('Big Pine'!E170,'Big Pine'!H170,'Big Pine'!K170,'Big Pine'!N170,'Big Pine'!Q170,'Big Pine'!T170)</f>
        <v>0</v>
      </c>
      <c r="G170" s="41">
        <f>STDEV('Big Pine'!E170,'Big Pine'!H170,'Big Pine'!K170,'Big Pine'!N170,'Big Pine'!Q170,'Big Pine'!T170)</f>
        <v>0</v>
      </c>
      <c r="H170" s="45">
        <f>SUM('Key West'!E170,'Key West'!H170,'Key West'!K170,'Key West'!N170,'Key West'!Q170,'Key West'!T170)</f>
        <v>0</v>
      </c>
      <c r="I170" s="45">
        <f>STDEV('Key West'!E170,'Key West'!H170,'Key West'!K170,'Key West'!N170,'Key West'!Q170,'Key West'!T170)</f>
        <v>0</v>
      </c>
    </row>
    <row r="171" spans="1:9" ht="15.75">
      <c r="A171">
        <v>24</v>
      </c>
      <c r="B171" s="37">
        <f>SUM('Key Largo'!E171,'Key Largo'!H171,'Key Largo'!K171,'Key Largo'!N171,'Key Largo'!Q171,'Key Largo'!T171)</f>
        <v>-2</v>
      </c>
      <c r="C171" s="37">
        <f>STDEV('Key Largo'!E171,'Key Largo'!H171,'Key Largo'!K171,'Key Largo'!N171,'Key Largo'!Q171,'Key Largo'!T171)</f>
        <v>1.0327955589886444</v>
      </c>
      <c r="D171" s="33">
        <f>SUM(Marathon!E171,Marathon!H171,Marathon!K171,Marathon!N171,Marathon!Q171,Marathon!T171)</f>
        <v>0</v>
      </c>
      <c r="E171" s="33">
        <f>STDEV(Marathon!E171,Marathon!H171,Marathon!K171,Marathon!N171,Marathon!Q171,Marathon!T171)</f>
        <v>0</v>
      </c>
      <c r="F171" s="41">
        <f>SUM('Big Pine'!E171,'Big Pine'!H171,'Big Pine'!K171,'Big Pine'!N171,'Big Pine'!Q171,'Big Pine'!T171)</f>
        <v>0</v>
      </c>
      <c r="G171" s="41">
        <f>STDEV('Big Pine'!E171,'Big Pine'!H171,'Big Pine'!K171,'Big Pine'!N171,'Big Pine'!Q171,'Big Pine'!T171)</f>
        <v>0.6324555320336759</v>
      </c>
      <c r="H171" s="45">
        <f>SUM('Key West'!E171,'Key West'!H171,'Key West'!K171,'Key West'!N171,'Key West'!Q171,'Key West'!T171)</f>
        <v>-1</v>
      </c>
      <c r="I171" s="45">
        <f>STDEV('Key West'!E171,'Key West'!H171,'Key West'!K171,'Key West'!N171,'Key West'!Q171,'Key West'!T171)</f>
        <v>0.408248290463863</v>
      </c>
    </row>
    <row r="172" spans="1:9" ht="15.75">
      <c r="A172">
        <v>25</v>
      </c>
      <c r="B172" s="37">
        <f>SUM('Key Largo'!E172,'Key Largo'!H172,'Key Largo'!K172,'Key Largo'!N172,'Key Largo'!Q172,'Key Largo'!T172)</f>
        <v>0</v>
      </c>
      <c r="C172" s="37">
        <f>STDEV('Key Largo'!E172,'Key Largo'!H172,'Key Largo'!K172,'Key Largo'!N172,'Key Largo'!Q172,'Key Largo'!T172)</f>
        <v>0</v>
      </c>
      <c r="D172" s="33">
        <f>SUM(Marathon!E172,Marathon!H172,Marathon!K172,Marathon!N172,Marathon!Q172,Marathon!T172)</f>
        <v>0</v>
      </c>
      <c r="E172" s="33">
        <f>STDEV(Marathon!E172,Marathon!H172,Marathon!K172,Marathon!N172,Marathon!Q172,Marathon!T172)</f>
        <v>0</v>
      </c>
      <c r="F172" s="41">
        <f>SUM('Big Pine'!E172,'Big Pine'!H172,'Big Pine'!K172,'Big Pine'!N172,'Big Pine'!Q172,'Big Pine'!T172)</f>
        <v>0</v>
      </c>
      <c r="G172" s="41">
        <f>STDEV('Big Pine'!E172,'Big Pine'!H172,'Big Pine'!K172,'Big Pine'!N172,'Big Pine'!Q172,'Big Pine'!T172)</f>
        <v>0</v>
      </c>
      <c r="H172" s="45">
        <f>SUM('Key West'!E172,'Key West'!H172,'Key West'!K172,'Key West'!N172,'Key West'!Q172,'Key West'!T172)</f>
        <v>0</v>
      </c>
      <c r="I172" s="45">
        <f>STDEV('Key West'!E172,'Key West'!H172,'Key West'!K172,'Key West'!N172,'Key West'!Q172,'Key West'!T172)</f>
        <v>0</v>
      </c>
    </row>
    <row r="173" spans="1:9" ht="15.75">
      <c r="A173">
        <v>26</v>
      </c>
      <c r="B173" s="37">
        <f>SUM('Key Largo'!E173,'Key Largo'!H173,'Key Largo'!K173,'Key Largo'!N173,'Key Largo'!Q173,'Key Largo'!T173)</f>
        <v>0</v>
      </c>
      <c r="C173" s="37">
        <f>STDEV('Key Largo'!E173,'Key Largo'!H173,'Key Largo'!K173,'Key Largo'!N173,'Key Largo'!Q173,'Key Largo'!T173)</f>
        <v>0</v>
      </c>
      <c r="D173" s="33">
        <f>SUM(Marathon!E173,Marathon!H173,Marathon!K173,Marathon!N173,Marathon!Q173,Marathon!T173)</f>
        <v>1</v>
      </c>
      <c r="E173" s="33">
        <f>STDEV(Marathon!E173,Marathon!H173,Marathon!K173,Marathon!N173,Marathon!Q173,Marathon!T173)</f>
        <v>0.408248290463863</v>
      </c>
      <c r="F173" s="41">
        <f>SUM('Big Pine'!E173,'Big Pine'!H173,'Big Pine'!K173,'Big Pine'!N173,'Big Pine'!Q173,'Big Pine'!T173)</f>
        <v>0</v>
      </c>
      <c r="G173" s="41">
        <f>STDEV('Big Pine'!E173,'Big Pine'!H173,'Big Pine'!K173,'Big Pine'!N173,'Big Pine'!Q173,'Big Pine'!T173)</f>
        <v>0</v>
      </c>
      <c r="H173" s="45">
        <f>SUM('Key West'!E173,'Key West'!H173,'Key West'!K173,'Key West'!N173,'Key West'!Q173,'Key West'!T173)</f>
        <v>0</v>
      </c>
      <c r="I173" s="45">
        <f>STDEV('Key West'!E173,'Key West'!H173,'Key West'!K173,'Key West'!N173,'Key West'!Q173,'Key West'!T173)</f>
        <v>0.6324555320336759</v>
      </c>
    </row>
    <row r="174" spans="1:9" ht="15.75">
      <c r="A174">
        <v>27</v>
      </c>
      <c r="B174" s="37">
        <f>SUM('Key Largo'!E174,'Key Largo'!H174,'Key Largo'!K174,'Key Largo'!N174,'Key Largo'!Q174,'Key Largo'!T174)</f>
        <v>0</v>
      </c>
      <c r="C174" s="37">
        <f>STDEV('Key Largo'!E174,'Key Largo'!H174,'Key Largo'!K174,'Key Largo'!N174,'Key Largo'!Q174,'Key Largo'!T174)</f>
        <v>0</v>
      </c>
      <c r="D174" s="33">
        <f>SUM(Marathon!E174,Marathon!H174,Marathon!K174,Marathon!N174,Marathon!Q174,Marathon!T174)</f>
        <v>1</v>
      </c>
      <c r="E174" s="33">
        <f>STDEV(Marathon!E174,Marathon!H174,Marathon!K174,Marathon!N174,Marathon!Q174,Marathon!T174)</f>
        <v>0.408248290463863</v>
      </c>
      <c r="F174" s="41">
        <f>SUM('Big Pine'!E174,'Big Pine'!H174,'Big Pine'!K174,'Big Pine'!N174,'Big Pine'!Q174,'Big Pine'!T174)</f>
        <v>0</v>
      </c>
      <c r="G174" s="41">
        <f>STDEV('Big Pine'!E174,'Big Pine'!H174,'Big Pine'!K174,'Big Pine'!N174,'Big Pine'!Q174,'Big Pine'!T174)</f>
        <v>0</v>
      </c>
      <c r="H174" s="45">
        <f>SUM('Key West'!E174,'Key West'!H174,'Key West'!K174,'Key West'!N174,'Key West'!Q174,'Key West'!T174)</f>
        <v>0</v>
      </c>
      <c r="I174" s="45">
        <f>STDEV('Key West'!E174,'Key West'!H174,'Key West'!K174,'Key West'!N174,'Key West'!Q174,'Key West'!T174)</f>
        <v>0</v>
      </c>
    </row>
    <row r="175" spans="1:9" ht="15.75">
      <c r="A175">
        <v>28</v>
      </c>
      <c r="B175" s="37">
        <f>SUM('Key Largo'!E175,'Key Largo'!H175,'Key Largo'!K175,'Key Largo'!N175,'Key Largo'!Q175,'Key Largo'!T175)</f>
        <v>0</v>
      </c>
      <c r="C175" s="37">
        <f>STDEV('Key Largo'!E175,'Key Largo'!H175,'Key Largo'!K175,'Key Largo'!N175,'Key Largo'!Q175,'Key Largo'!T175)</f>
        <v>0</v>
      </c>
      <c r="D175" s="33">
        <f>SUM(Marathon!E175,Marathon!H175,Marathon!K175,Marathon!N175,Marathon!Q175,Marathon!T175)</f>
        <v>0</v>
      </c>
      <c r="E175" s="33">
        <f>STDEV(Marathon!E175,Marathon!H175,Marathon!K175,Marathon!N175,Marathon!Q175,Marathon!T175)</f>
        <v>0</v>
      </c>
      <c r="F175" s="41">
        <f>SUM('Big Pine'!E175,'Big Pine'!H175,'Big Pine'!K175,'Big Pine'!N175,'Big Pine'!Q175,'Big Pine'!T175)</f>
        <v>0</v>
      </c>
      <c r="G175" s="41">
        <f>STDEV('Big Pine'!E175,'Big Pine'!H175,'Big Pine'!K175,'Big Pine'!N175,'Big Pine'!Q175,'Big Pine'!T175)</f>
        <v>0</v>
      </c>
      <c r="H175" s="45">
        <f>SUM('Key West'!E175,'Key West'!H175,'Key West'!K175,'Key West'!N175,'Key West'!Q175,'Key West'!T175)</f>
        <v>-1</v>
      </c>
      <c r="I175" s="45">
        <f>STDEV('Key West'!E175,'Key West'!H175,'Key West'!K175,'Key West'!N175,'Key West'!Q175,'Key West'!T175)</f>
        <v>0.408248290463863</v>
      </c>
    </row>
    <row r="176" spans="1:9" ht="15.75">
      <c r="A176">
        <v>29</v>
      </c>
      <c r="B176" s="37">
        <f>SUM('Key Largo'!E176,'Key Largo'!H176,'Key Largo'!K176,'Key Largo'!N176,'Key Largo'!Q176,'Key Largo'!T176)</f>
        <v>-1</v>
      </c>
      <c r="C176" s="37">
        <f>STDEV('Key Largo'!E176,'Key Largo'!H176,'Key Largo'!K176,'Key Largo'!N176,'Key Largo'!Q176,'Key Largo'!T176)</f>
        <v>0.408248290463863</v>
      </c>
      <c r="D176" s="33">
        <f>SUM(Marathon!E176,Marathon!H176,Marathon!K176,Marathon!N176,Marathon!Q176,Marathon!T176)</f>
        <v>1</v>
      </c>
      <c r="E176" s="33">
        <f>STDEV(Marathon!E176,Marathon!H176,Marathon!K176,Marathon!N176,Marathon!Q176,Marathon!T176)</f>
        <v>0.752772652709081</v>
      </c>
      <c r="F176" s="41">
        <f>SUM('Big Pine'!E176,'Big Pine'!H176,'Big Pine'!K176,'Big Pine'!N176,'Big Pine'!Q176,'Big Pine'!T176)</f>
        <v>0</v>
      </c>
      <c r="G176" s="41">
        <f>STDEV('Big Pine'!E176,'Big Pine'!H176,'Big Pine'!K176,'Big Pine'!N176,'Big Pine'!Q176,'Big Pine'!T176)</f>
        <v>0</v>
      </c>
      <c r="H176" s="45">
        <f>SUM('Key West'!E176,'Key West'!H176,'Key West'!K176,'Key West'!N176,'Key West'!Q176,'Key West'!T176)</f>
        <v>0</v>
      </c>
      <c r="I176" s="45">
        <f>STDEV('Key West'!E176,'Key West'!H176,'Key West'!K176,'Key West'!N176,'Key West'!Q176,'Key West'!T176)</f>
        <v>0</v>
      </c>
    </row>
    <row r="177" spans="1:9" ht="15.75">
      <c r="A177">
        <v>30</v>
      </c>
      <c r="B177" s="37">
        <f>SUM('Key Largo'!E177,'Key Largo'!H177,'Key Largo'!K177,'Key Largo'!N177,'Key Largo'!Q177,'Key Largo'!T177)</f>
        <v>1</v>
      </c>
      <c r="C177" s="37">
        <f>STDEV('Key Largo'!E177,'Key Largo'!H177,'Key Largo'!K177,'Key Largo'!N177,'Key Largo'!Q177,'Key Largo'!T177)</f>
        <v>0.408248290463863</v>
      </c>
      <c r="D177" s="33">
        <f>SUM(Marathon!E177,Marathon!H177,Marathon!K177,Marathon!N177,Marathon!Q177,Marathon!T177)</f>
        <v>0</v>
      </c>
      <c r="E177" s="33">
        <f>STDEV(Marathon!E177,Marathon!H177,Marathon!K177,Marathon!N177,Marathon!Q177,Marathon!T177)</f>
        <v>0</v>
      </c>
      <c r="F177" s="41">
        <f>SUM('Big Pine'!E177,'Big Pine'!H177,'Big Pine'!K177,'Big Pine'!N177,'Big Pine'!Q177,'Big Pine'!T177)</f>
        <v>0</v>
      </c>
      <c r="G177" s="41">
        <f>STDEV('Big Pine'!E177,'Big Pine'!H177,'Big Pine'!K177,'Big Pine'!N177,'Big Pine'!Q177,'Big Pine'!T177)</f>
        <v>0.6324555320336759</v>
      </c>
      <c r="H177" s="45">
        <f>SUM('Key West'!E177,'Key West'!H177,'Key West'!K177,'Key West'!N177,'Key West'!Q177,'Key West'!T177)</f>
        <v>-1</v>
      </c>
      <c r="I177" s="45">
        <f>STDEV('Key West'!E177,'Key West'!H177,'Key West'!K177,'Key West'!N177,'Key West'!Q177,'Key West'!T177)</f>
        <v>0.408248290463863</v>
      </c>
    </row>
    <row r="178" spans="1:9" ht="15.75">
      <c r="A178" t="s">
        <v>223</v>
      </c>
      <c r="B178" s="38">
        <f aca="true" t="shared" si="8" ref="B178:I178">AVERAGE(B148:B177)</f>
        <v>0.1</v>
      </c>
      <c r="C178" s="38">
        <f t="shared" si="8"/>
        <v>0.22962263478933517</v>
      </c>
      <c r="D178" s="34">
        <f t="shared" si="8"/>
        <v>0.36666666666666664</v>
      </c>
      <c r="E178" s="34">
        <f t="shared" si="8"/>
        <v>0.17225374293159945</v>
      </c>
      <c r="F178" s="42">
        <f t="shared" si="8"/>
        <v>-0.03333333333333333</v>
      </c>
      <c r="G178" s="42">
        <f t="shared" si="8"/>
        <v>0.0829885311819647</v>
      </c>
      <c r="H178" s="46">
        <f t="shared" si="8"/>
        <v>-0.3</v>
      </c>
      <c r="I178" s="46">
        <f t="shared" si="8"/>
        <v>0.2807402835920317</v>
      </c>
    </row>
    <row r="179" spans="1:9" ht="15.75">
      <c r="A179" t="s">
        <v>207</v>
      </c>
      <c r="B179" s="38">
        <f>STDEV(B148:B177)</f>
        <v>0.9228890171255884</v>
      </c>
      <c r="C179" s="38">
        <f aca="true" t="shared" si="9" ref="C179:I179">STDEV(C148:C177)</f>
        <v>0.27448195936186803</v>
      </c>
      <c r="D179" s="34">
        <f t="shared" si="9"/>
        <v>0.5560534167675355</v>
      </c>
      <c r="E179" s="34">
        <f t="shared" si="9"/>
        <v>0.2404396912015855</v>
      </c>
      <c r="F179" s="42">
        <f t="shared" si="9"/>
        <v>0.319841914974746</v>
      </c>
      <c r="G179" s="42">
        <f t="shared" si="9"/>
        <v>0.19417261346435905</v>
      </c>
      <c r="H179" s="46">
        <f t="shared" si="9"/>
        <v>0.651258728182957</v>
      </c>
      <c r="I179" s="46">
        <f t="shared" si="9"/>
        <v>0.2713660713081875</v>
      </c>
    </row>
    <row r="182" spans="2:9" ht="15.75">
      <c r="B182" s="74" t="s">
        <v>217</v>
      </c>
      <c r="C182" s="74"/>
      <c r="D182" s="75" t="s">
        <v>217</v>
      </c>
      <c r="E182" s="75"/>
      <c r="F182" s="76" t="s">
        <v>217</v>
      </c>
      <c r="G182" s="76"/>
      <c r="H182" s="77" t="s">
        <v>217</v>
      </c>
      <c r="I182" s="77"/>
    </row>
    <row r="183" spans="1:9" ht="15.75">
      <c r="A183" t="s">
        <v>222</v>
      </c>
      <c r="B183" s="36" t="s">
        <v>220</v>
      </c>
      <c r="C183" s="36" t="s">
        <v>221</v>
      </c>
      <c r="D183" s="32" t="s">
        <v>220</v>
      </c>
      <c r="E183" s="32" t="s">
        <v>221</v>
      </c>
      <c r="F183" s="40" t="s">
        <v>220</v>
      </c>
      <c r="G183" s="40" t="s">
        <v>221</v>
      </c>
      <c r="H183" s="44" t="s">
        <v>220</v>
      </c>
      <c r="I183" s="44" t="s">
        <v>221</v>
      </c>
    </row>
    <row r="184" spans="1:9" ht="15.75">
      <c r="A184">
        <v>1</v>
      </c>
      <c r="B184" s="37">
        <f>SUM('Key Largo'!E184,'Key Largo'!H184,'Key Largo'!K184,'Key Largo'!N184,'Key Largo'!Q184,'Key Largo'!T184)</f>
        <v>1</v>
      </c>
      <c r="C184" s="37">
        <f>STDEV('Key Largo'!E184,'Key Largo'!H184,'Key Largo'!K184,'Key Largo'!N184,'Key Largo'!Q184,'Key Largo'!T184)</f>
        <v>0.408248290463863</v>
      </c>
      <c r="D184" s="33">
        <f>SUM(Marathon!E184,Marathon!H184,Marathon!K184,Marathon!N184,Marathon!Q184,Marathon!T184)</f>
        <v>4</v>
      </c>
      <c r="E184" s="33">
        <f>STDEV(Marathon!E184,Marathon!H184,Marathon!K184,Marathon!N184,Marathon!Q184,Marathon!T184)</f>
        <v>1.632993161855452</v>
      </c>
      <c r="F184" s="41">
        <f>SUM('Big Pine'!E184,'Big Pine'!H184,'Big Pine'!K184,'Big Pine'!N184,'Big Pine'!Q184,'Big Pine'!T184)</f>
        <v>0</v>
      </c>
      <c r="G184" s="41">
        <f>STDEV('Big Pine'!E184,'Big Pine'!H184,'Big Pine'!K184,'Big Pine'!N184,'Big Pine'!Q184,'Big Pine'!T184)</f>
        <v>0</v>
      </c>
      <c r="H184" s="45">
        <f>SUM('Key West'!E184,'Key West'!H184,'Key West'!K184,'Key West'!N184,'Key West'!Q184,'Key West'!T184)</f>
        <v>0</v>
      </c>
      <c r="I184" s="45">
        <f>STDEV('Key West'!E184,'Key West'!H184,'Key West'!K184,'Key West'!N184,'Key West'!Q184,'Key West'!T184)</f>
        <v>0</v>
      </c>
    </row>
    <row r="185" spans="1:9" ht="15.75">
      <c r="A185">
        <v>2</v>
      </c>
      <c r="B185" s="37">
        <f>SUM('Key Largo'!E185,'Key Largo'!H185,'Key Largo'!K185,'Key Largo'!N185,'Key Largo'!Q185,'Key Largo'!T185)</f>
        <v>-1</v>
      </c>
      <c r="C185" s="37">
        <f>STDEV('Key Largo'!E185,'Key Largo'!H185,'Key Largo'!K185,'Key Largo'!N185,'Key Largo'!Q185,'Key Largo'!T185)</f>
        <v>0.408248290463863</v>
      </c>
      <c r="D185" s="33">
        <f>SUM(Marathon!E185,Marathon!H185,Marathon!K185,Marathon!N185,Marathon!Q185,Marathon!T185)</f>
        <v>0</v>
      </c>
      <c r="E185" s="33">
        <f>STDEV(Marathon!E185,Marathon!H185,Marathon!K185,Marathon!N185,Marathon!Q185,Marathon!T185)</f>
        <v>0</v>
      </c>
      <c r="F185" s="41">
        <f>SUM('Big Pine'!E185,'Big Pine'!H185,'Big Pine'!K185,'Big Pine'!N185,'Big Pine'!Q185,'Big Pine'!T185)</f>
        <v>0</v>
      </c>
      <c r="G185" s="41">
        <f>STDEV('Big Pine'!E185,'Big Pine'!H185,'Big Pine'!K185,'Big Pine'!N185,'Big Pine'!Q185,'Big Pine'!T185)</f>
        <v>0</v>
      </c>
      <c r="H185" s="45">
        <f>SUM('Key West'!E185,'Key West'!H185,'Key West'!K185,'Key West'!N185,'Key West'!Q185,'Key West'!T185)</f>
        <v>0</v>
      </c>
      <c r="I185" s="45">
        <f>STDEV('Key West'!E185,'Key West'!H185,'Key West'!K185,'Key West'!N185,'Key West'!Q185,'Key West'!T185)</f>
        <v>0</v>
      </c>
    </row>
    <row r="186" spans="1:9" ht="15.75">
      <c r="A186">
        <v>3</v>
      </c>
      <c r="B186" s="37">
        <f>SUM('Key Largo'!E186,'Key Largo'!H186,'Key Largo'!K186,'Key Largo'!N186,'Key Largo'!Q186,'Key Largo'!T186)</f>
        <v>1</v>
      </c>
      <c r="C186" s="37">
        <f>STDEV('Key Largo'!E186,'Key Largo'!H186,'Key Largo'!K186,'Key Largo'!N186,'Key Largo'!Q186,'Key Largo'!T186)</f>
        <v>0.408248290463863</v>
      </c>
      <c r="D186" s="33">
        <f>SUM(Marathon!E186,Marathon!H186,Marathon!K186,Marathon!N186,Marathon!Q186,Marathon!T186)</f>
        <v>0</v>
      </c>
      <c r="E186" s="33">
        <f>STDEV(Marathon!E186,Marathon!H186,Marathon!K186,Marathon!N186,Marathon!Q186,Marathon!T186)</f>
        <v>0</v>
      </c>
      <c r="F186" s="41">
        <f>SUM('Big Pine'!E186,'Big Pine'!H186,'Big Pine'!K186,'Big Pine'!N186,'Big Pine'!Q186,'Big Pine'!T186)</f>
        <v>0</v>
      </c>
      <c r="G186" s="41">
        <f>STDEV('Big Pine'!E186,'Big Pine'!H186,'Big Pine'!K186,'Big Pine'!N186,'Big Pine'!Q186,'Big Pine'!T186)</f>
        <v>0</v>
      </c>
      <c r="H186" s="45">
        <f>SUM('Key West'!E186,'Key West'!H186,'Key West'!K186,'Key West'!N186,'Key West'!Q186,'Key West'!T186)</f>
        <v>0</v>
      </c>
      <c r="I186" s="45">
        <f>STDEV('Key West'!E186,'Key West'!H186,'Key West'!K186,'Key West'!N186,'Key West'!Q186,'Key West'!T186)</f>
        <v>0</v>
      </c>
    </row>
    <row r="187" spans="1:9" ht="15.75">
      <c r="A187">
        <v>4</v>
      </c>
      <c r="B187" s="37">
        <f>SUM('Key Largo'!E187,'Key Largo'!H187,'Key Largo'!K187,'Key Largo'!N187,'Key Largo'!Q187,'Key Largo'!T187)</f>
        <v>0</v>
      </c>
      <c r="C187" s="37">
        <f>STDEV('Key Largo'!E187,'Key Largo'!H187,'Key Largo'!K187,'Key Largo'!N187,'Key Largo'!Q187,'Key Largo'!T187)</f>
        <v>0.6324555320336759</v>
      </c>
      <c r="D187" s="33">
        <f>SUM(Marathon!E187,Marathon!H187,Marathon!K187,Marathon!N187,Marathon!Q187,Marathon!T187)</f>
        <v>0</v>
      </c>
      <c r="E187" s="33">
        <f>STDEV(Marathon!E187,Marathon!H187,Marathon!K187,Marathon!N187,Marathon!Q187,Marathon!T187)</f>
        <v>0</v>
      </c>
      <c r="F187" s="41">
        <f>SUM('Big Pine'!E187,'Big Pine'!H187,'Big Pine'!K187,'Big Pine'!N187,'Big Pine'!Q187,'Big Pine'!T187)</f>
        <v>0</v>
      </c>
      <c r="G187" s="41">
        <f>STDEV('Big Pine'!E187,'Big Pine'!H187,'Big Pine'!K187,'Big Pine'!N187,'Big Pine'!Q187,'Big Pine'!T187)</f>
        <v>0</v>
      </c>
      <c r="H187" s="45">
        <f>SUM('Key West'!E187,'Key West'!H187,'Key West'!K187,'Key West'!N187,'Key West'!Q187,'Key West'!T187)</f>
        <v>0</v>
      </c>
      <c r="I187" s="45">
        <f>STDEV('Key West'!E187,'Key West'!H187,'Key West'!K187,'Key West'!N187,'Key West'!Q187,'Key West'!T187)</f>
        <v>0</v>
      </c>
    </row>
    <row r="188" spans="1:9" ht="15.75">
      <c r="A188">
        <v>5</v>
      </c>
      <c r="B188" s="37">
        <f>SUM('Key Largo'!E188,'Key Largo'!H188,'Key Largo'!K188,'Key Largo'!N188,'Key Largo'!Q188,'Key Largo'!T188)</f>
        <v>2</v>
      </c>
      <c r="C188" s="37">
        <f>STDEV('Key Largo'!E188,'Key Largo'!H188,'Key Largo'!K188,'Key Largo'!N188,'Key Largo'!Q188,'Key Largo'!T188)</f>
        <v>0.5163977794943223</v>
      </c>
      <c r="D188" s="33">
        <f>SUM(Marathon!E188,Marathon!H188,Marathon!K188,Marathon!N188,Marathon!Q188,Marathon!T188)</f>
        <v>0</v>
      </c>
      <c r="E188" s="33">
        <f>STDEV(Marathon!E188,Marathon!H188,Marathon!K188,Marathon!N188,Marathon!Q188,Marathon!T188)</f>
        <v>0.6324555320336759</v>
      </c>
      <c r="F188" s="41">
        <f>SUM('Big Pine'!E188,'Big Pine'!H188,'Big Pine'!K188,'Big Pine'!N188,'Big Pine'!Q188,'Big Pine'!T188)</f>
        <v>0</v>
      </c>
      <c r="G188" s="41">
        <f>STDEV('Big Pine'!E188,'Big Pine'!H188,'Big Pine'!K188,'Big Pine'!N188,'Big Pine'!Q188,'Big Pine'!T188)</f>
        <v>0</v>
      </c>
      <c r="H188" s="45">
        <f>SUM('Key West'!E188,'Key West'!H188,'Key West'!K188,'Key West'!N188,'Key West'!Q188,'Key West'!T188)</f>
        <v>0</v>
      </c>
      <c r="I188" s="45">
        <f>STDEV('Key West'!E188,'Key West'!H188,'Key West'!K188,'Key West'!N188,'Key West'!Q188,'Key West'!T188)</f>
        <v>0</v>
      </c>
    </row>
    <row r="189" spans="1:9" ht="15.75">
      <c r="A189">
        <v>6</v>
      </c>
      <c r="B189" s="37">
        <f>SUM('Key Largo'!E189,'Key Largo'!H189,'Key Largo'!K189,'Key Largo'!N189,'Key Largo'!Q189,'Key Largo'!T189)</f>
        <v>0</v>
      </c>
      <c r="C189" s="37">
        <f>STDEV('Key Largo'!E189,'Key Largo'!H189,'Key Largo'!K189,'Key Largo'!N189,'Key Largo'!Q189,'Key Largo'!T189)</f>
        <v>0.6324555320336759</v>
      </c>
      <c r="D189" s="33">
        <f>SUM(Marathon!E189,Marathon!H189,Marathon!K189,Marathon!N189,Marathon!Q189,Marathon!T189)</f>
        <v>0</v>
      </c>
      <c r="E189" s="33">
        <f>STDEV(Marathon!E189,Marathon!H189,Marathon!K189,Marathon!N189,Marathon!Q189,Marathon!T189)</f>
        <v>0.6324555320336759</v>
      </c>
      <c r="F189" s="41">
        <f>SUM('Big Pine'!E189,'Big Pine'!H189,'Big Pine'!K189,'Big Pine'!N189,'Big Pine'!Q189,'Big Pine'!T189)</f>
        <v>0</v>
      </c>
      <c r="G189" s="41">
        <f>STDEV('Big Pine'!E189,'Big Pine'!H189,'Big Pine'!K189,'Big Pine'!N189,'Big Pine'!Q189,'Big Pine'!T189)</f>
        <v>0</v>
      </c>
      <c r="H189" s="45">
        <f>SUM('Key West'!E189,'Key West'!H189,'Key West'!K189,'Key West'!N189,'Key West'!Q189,'Key West'!T189)</f>
        <v>0</v>
      </c>
      <c r="I189" s="45">
        <f>STDEV('Key West'!E189,'Key West'!H189,'Key West'!K189,'Key West'!N189,'Key West'!Q189,'Key West'!T189)</f>
        <v>0</v>
      </c>
    </row>
    <row r="190" spans="1:9" ht="15.75">
      <c r="A190">
        <v>7</v>
      </c>
      <c r="B190" s="37">
        <f>SUM('Key Largo'!E190,'Key Largo'!H190,'Key Largo'!K190,'Key Largo'!N190,'Key Largo'!Q190,'Key Largo'!T190)</f>
        <v>0</v>
      </c>
      <c r="C190" s="37">
        <f>STDEV('Key Largo'!E190,'Key Largo'!H190,'Key Largo'!K190,'Key Largo'!N190,'Key Largo'!Q190,'Key Largo'!T190)</f>
        <v>0</v>
      </c>
      <c r="D190" s="33">
        <f>SUM(Marathon!E190,Marathon!H190,Marathon!K190,Marathon!N190,Marathon!Q190,Marathon!T190)</f>
        <v>3</v>
      </c>
      <c r="E190" s="33">
        <f>STDEV(Marathon!E190,Marathon!H190,Marathon!K190,Marathon!N190,Marathon!Q190,Marathon!T190)</f>
        <v>0.5477225575051661</v>
      </c>
      <c r="F190" s="41">
        <f>SUM('Big Pine'!E190,'Big Pine'!H190,'Big Pine'!K190,'Big Pine'!N190,'Big Pine'!Q190,'Big Pine'!T190)</f>
        <v>0</v>
      </c>
      <c r="G190" s="41">
        <f>STDEV('Big Pine'!E190,'Big Pine'!H190,'Big Pine'!K190,'Big Pine'!N190,'Big Pine'!Q190,'Big Pine'!T190)</f>
        <v>0</v>
      </c>
      <c r="H190" s="45">
        <f>SUM('Key West'!E190,'Key West'!H190,'Key West'!K190,'Key West'!N190,'Key West'!Q190,'Key West'!T190)</f>
        <v>0</v>
      </c>
      <c r="I190" s="45">
        <f>STDEV('Key West'!E190,'Key West'!H190,'Key West'!K190,'Key West'!N190,'Key West'!Q190,'Key West'!T190)</f>
        <v>0</v>
      </c>
    </row>
    <row r="191" spans="1:9" ht="15.75">
      <c r="A191">
        <v>8</v>
      </c>
      <c r="B191" s="37">
        <f>SUM('Key Largo'!E191,'Key Largo'!H191,'Key Largo'!K191,'Key Largo'!N191,'Key Largo'!Q191,'Key Largo'!T191)</f>
        <v>1</v>
      </c>
      <c r="C191" s="37">
        <f>STDEV('Key Largo'!E191,'Key Largo'!H191,'Key Largo'!K191,'Key Largo'!N191,'Key Largo'!Q191,'Key Largo'!T191)</f>
        <v>0.408248290463863</v>
      </c>
      <c r="D191" s="33">
        <f>SUM(Marathon!E191,Marathon!H191,Marathon!K191,Marathon!N191,Marathon!Q191,Marathon!T191)</f>
        <v>0</v>
      </c>
      <c r="E191" s="33">
        <f>STDEV(Marathon!E191,Marathon!H191,Marathon!K191,Marathon!N191,Marathon!Q191,Marathon!T191)</f>
        <v>0.6324555320336759</v>
      </c>
      <c r="F191" s="41">
        <f>SUM('Big Pine'!E191,'Big Pine'!H191,'Big Pine'!K191,'Big Pine'!N191,'Big Pine'!Q191,'Big Pine'!T191)</f>
        <v>0</v>
      </c>
      <c r="G191" s="41">
        <f>STDEV('Big Pine'!E191,'Big Pine'!H191,'Big Pine'!K191,'Big Pine'!N191,'Big Pine'!Q191,'Big Pine'!T191)</f>
        <v>0</v>
      </c>
      <c r="H191" s="45">
        <f>SUM('Key West'!E191,'Key West'!H191,'Key West'!K191,'Key West'!N191,'Key West'!Q191,'Key West'!T191)</f>
        <v>0</v>
      </c>
      <c r="I191" s="45">
        <f>STDEV('Key West'!E191,'Key West'!H191,'Key West'!K191,'Key West'!N191,'Key West'!Q191,'Key West'!T191)</f>
        <v>0</v>
      </c>
    </row>
    <row r="192" spans="1:9" ht="15.75">
      <c r="A192">
        <v>9</v>
      </c>
      <c r="B192" s="37">
        <f>SUM('Key Largo'!E192,'Key Largo'!H192,'Key Largo'!K192,'Key Largo'!N192,'Key Largo'!Q192,'Key Largo'!T192)</f>
        <v>2</v>
      </c>
      <c r="C192" s="37">
        <f>STDEV('Key Largo'!E192,'Key Largo'!H192,'Key Largo'!K192,'Key Largo'!N192,'Key Largo'!Q192,'Key Largo'!T192)</f>
        <v>0.5163977794943223</v>
      </c>
      <c r="D192" s="33">
        <f>SUM(Marathon!E192,Marathon!H192,Marathon!K192,Marathon!N192,Marathon!Q192,Marathon!T192)</f>
        <v>0</v>
      </c>
      <c r="E192" s="33">
        <f>STDEV(Marathon!E192,Marathon!H192,Marathon!K192,Marathon!N192,Marathon!Q192,Marathon!T192)</f>
        <v>0</v>
      </c>
      <c r="F192" s="41">
        <f>SUM('Big Pine'!E192,'Big Pine'!H192,'Big Pine'!K192,'Big Pine'!N192,'Big Pine'!Q192,'Big Pine'!T192)</f>
        <v>0</v>
      </c>
      <c r="G192" s="41">
        <f>STDEV('Big Pine'!E192,'Big Pine'!H192,'Big Pine'!K192,'Big Pine'!N192,'Big Pine'!Q192,'Big Pine'!T192)</f>
        <v>0</v>
      </c>
      <c r="H192" s="45">
        <f>SUM('Key West'!E192,'Key West'!H192,'Key West'!K192,'Key West'!N192,'Key West'!Q192,'Key West'!T192)</f>
        <v>0</v>
      </c>
      <c r="I192" s="45">
        <f>STDEV('Key West'!E192,'Key West'!H192,'Key West'!K192,'Key West'!N192,'Key West'!Q192,'Key West'!T192)</f>
        <v>0</v>
      </c>
    </row>
    <row r="193" spans="1:9" ht="15.75">
      <c r="A193">
        <v>10</v>
      </c>
      <c r="B193" s="37">
        <f>SUM('Key Largo'!E193,'Key Largo'!H193,'Key Largo'!K193,'Key Largo'!N193,'Key Largo'!Q193,'Key Largo'!T193)</f>
        <v>2</v>
      </c>
      <c r="C193" s="37">
        <f>STDEV('Key Largo'!E193,'Key Largo'!H193,'Key Largo'!K193,'Key Largo'!N193,'Key Largo'!Q193,'Key Largo'!T193)</f>
        <v>0.5163977794943223</v>
      </c>
      <c r="D193" s="33">
        <f>SUM(Marathon!E193,Marathon!H193,Marathon!K193,Marathon!N193,Marathon!Q193,Marathon!T193)</f>
        <v>0</v>
      </c>
      <c r="E193" s="33">
        <f>STDEV(Marathon!E193,Marathon!H193,Marathon!K193,Marathon!N193,Marathon!Q193,Marathon!T193)</f>
        <v>0.6324555320336759</v>
      </c>
      <c r="F193" s="41">
        <f>SUM('Big Pine'!E193,'Big Pine'!H193,'Big Pine'!K193,'Big Pine'!N193,'Big Pine'!Q193,'Big Pine'!T193)</f>
        <v>0</v>
      </c>
      <c r="G193" s="41">
        <f>STDEV('Big Pine'!E193,'Big Pine'!H193,'Big Pine'!K193,'Big Pine'!N193,'Big Pine'!Q193,'Big Pine'!T193)</f>
        <v>0</v>
      </c>
      <c r="H193" s="45">
        <f>SUM('Key West'!E193,'Key West'!H193,'Key West'!K193,'Key West'!N193,'Key West'!Q193,'Key West'!T193)</f>
        <v>-1</v>
      </c>
      <c r="I193" s="45">
        <f>STDEV('Key West'!E193,'Key West'!H193,'Key West'!K193,'Key West'!N193,'Key West'!Q193,'Key West'!T193)</f>
        <v>0.408248290463863</v>
      </c>
    </row>
    <row r="194" spans="1:9" ht="15.75">
      <c r="A194">
        <v>11</v>
      </c>
      <c r="B194" s="37">
        <f>SUM('Key Largo'!E194,'Key Largo'!H194,'Key Largo'!K194,'Key Largo'!N194,'Key Largo'!Q194,'Key Largo'!T194)</f>
        <v>1</v>
      </c>
      <c r="C194" s="37">
        <f>STDEV('Key Largo'!E194,'Key Largo'!H194,'Key Largo'!K194,'Key Largo'!N194,'Key Largo'!Q194,'Key Largo'!T194)</f>
        <v>0.408248290463863</v>
      </c>
      <c r="D194" s="33">
        <f>SUM(Marathon!E194,Marathon!H194,Marathon!K194,Marathon!N194,Marathon!Q194,Marathon!T194)</f>
        <v>-1</v>
      </c>
      <c r="E194" s="33">
        <f>STDEV(Marathon!E194,Marathon!H194,Marathon!K194,Marathon!N194,Marathon!Q194,Marathon!T194)</f>
        <v>0.408248290463863</v>
      </c>
      <c r="F194" s="41">
        <f>SUM('Big Pine'!E194,'Big Pine'!H194,'Big Pine'!K194,'Big Pine'!N194,'Big Pine'!Q194,'Big Pine'!T194)</f>
        <v>0</v>
      </c>
      <c r="G194" s="41">
        <f>STDEV('Big Pine'!E194,'Big Pine'!H194,'Big Pine'!K194,'Big Pine'!N194,'Big Pine'!Q194,'Big Pine'!T194)</f>
        <v>0</v>
      </c>
      <c r="H194" s="45">
        <f>SUM('Key West'!E194,'Key West'!H194,'Key West'!K194,'Key West'!N194,'Key West'!Q194,'Key West'!T194)</f>
        <v>-1</v>
      </c>
      <c r="I194" s="45">
        <f>STDEV('Key West'!E194,'Key West'!H194,'Key West'!K194,'Key West'!N194,'Key West'!Q194,'Key West'!T194)</f>
        <v>0.408248290463863</v>
      </c>
    </row>
    <row r="195" spans="1:9" ht="15.75">
      <c r="A195">
        <v>12</v>
      </c>
      <c r="B195" s="37">
        <f>SUM('Key Largo'!E195,'Key Largo'!H195,'Key Largo'!K195,'Key Largo'!N195,'Key Largo'!Q195,'Key Largo'!T195)</f>
        <v>1</v>
      </c>
      <c r="C195" s="37">
        <f>STDEV('Key Largo'!E195,'Key Largo'!H195,'Key Largo'!K195,'Key Largo'!N195,'Key Largo'!Q195,'Key Largo'!T195)</f>
        <v>0.408248290463863</v>
      </c>
      <c r="D195" s="33">
        <f>SUM(Marathon!E195,Marathon!H195,Marathon!K195,Marathon!N195,Marathon!Q195,Marathon!T195)</f>
        <v>0</v>
      </c>
      <c r="E195" s="33">
        <f>STDEV(Marathon!E195,Marathon!H195,Marathon!K195,Marathon!N195,Marathon!Q195,Marathon!T195)</f>
        <v>0</v>
      </c>
      <c r="F195" s="41">
        <f>SUM('Big Pine'!E195,'Big Pine'!H195,'Big Pine'!K195,'Big Pine'!N195,'Big Pine'!Q195,'Big Pine'!T195)</f>
        <v>0</v>
      </c>
      <c r="G195" s="41">
        <f>STDEV('Big Pine'!E195,'Big Pine'!H195,'Big Pine'!K195,'Big Pine'!N195,'Big Pine'!Q195,'Big Pine'!T195)</f>
        <v>0</v>
      </c>
      <c r="H195" s="45">
        <f>SUM('Key West'!E195,'Key West'!H195,'Key West'!K195,'Key West'!N195,'Key West'!Q195,'Key West'!T195)</f>
        <v>0</v>
      </c>
      <c r="I195" s="45">
        <f>STDEV('Key West'!E195,'Key West'!H195,'Key West'!K195,'Key West'!N195,'Key West'!Q195,'Key West'!T195)</f>
        <v>0</v>
      </c>
    </row>
    <row r="196" spans="1:9" ht="15.75">
      <c r="A196">
        <v>13</v>
      </c>
      <c r="B196" s="37">
        <f>SUM('Key Largo'!E196,'Key Largo'!H196,'Key Largo'!K196,'Key Largo'!N196,'Key Largo'!Q196,'Key Largo'!T196)</f>
        <v>0</v>
      </c>
      <c r="C196" s="37">
        <f>STDEV('Key Largo'!E196,'Key Largo'!H196,'Key Largo'!K196,'Key Largo'!N196,'Key Largo'!Q196,'Key Largo'!T196)</f>
        <v>0.6324555320336759</v>
      </c>
      <c r="D196" s="33">
        <f>SUM(Marathon!E196,Marathon!H196,Marathon!K196,Marathon!N196,Marathon!Q196,Marathon!T196)</f>
        <v>0</v>
      </c>
      <c r="E196" s="33">
        <f>STDEV(Marathon!E196,Marathon!H196,Marathon!K196,Marathon!N196,Marathon!Q196,Marathon!T196)</f>
        <v>0</v>
      </c>
      <c r="F196" s="41">
        <f>SUM('Big Pine'!E196,'Big Pine'!H196,'Big Pine'!K196,'Big Pine'!N196,'Big Pine'!Q196,'Big Pine'!T196)</f>
        <v>0</v>
      </c>
      <c r="G196" s="41">
        <f>STDEV('Big Pine'!E196,'Big Pine'!H196,'Big Pine'!K196,'Big Pine'!N196,'Big Pine'!Q196,'Big Pine'!T196)</f>
        <v>0</v>
      </c>
      <c r="H196" s="45">
        <f>SUM('Key West'!E196,'Key West'!H196,'Key West'!K196,'Key West'!N196,'Key West'!Q196,'Key West'!T196)</f>
        <v>0</v>
      </c>
      <c r="I196" s="45">
        <f>STDEV('Key West'!E196,'Key West'!H196,'Key West'!K196,'Key West'!N196,'Key West'!Q196,'Key West'!T196)</f>
        <v>0</v>
      </c>
    </row>
    <row r="197" spans="1:9" ht="15.75">
      <c r="A197">
        <v>14</v>
      </c>
      <c r="B197" s="37">
        <f>SUM('Key Largo'!E197,'Key Largo'!H197,'Key Largo'!K197,'Key Largo'!N197,'Key Largo'!Q197,'Key Largo'!T197)</f>
        <v>1</v>
      </c>
      <c r="C197" s="37">
        <f>STDEV('Key Largo'!E197,'Key Largo'!H197,'Key Largo'!K197,'Key Largo'!N197,'Key Largo'!Q197,'Key Largo'!T197)</f>
        <v>0.408248290463863</v>
      </c>
      <c r="D197" s="33">
        <f>SUM(Marathon!E197,Marathon!H197,Marathon!K197,Marathon!N197,Marathon!Q197,Marathon!T197)</f>
        <v>1</v>
      </c>
      <c r="E197" s="33">
        <f>STDEV(Marathon!E197,Marathon!H197,Marathon!K197,Marathon!N197,Marathon!Q197,Marathon!T197)</f>
        <v>0.408248290463863</v>
      </c>
      <c r="F197" s="41">
        <f>SUM('Big Pine'!E197,'Big Pine'!H197,'Big Pine'!K197,'Big Pine'!N197,'Big Pine'!Q197,'Big Pine'!T197)</f>
        <v>0</v>
      </c>
      <c r="G197" s="41">
        <f>STDEV('Big Pine'!E197,'Big Pine'!H197,'Big Pine'!K197,'Big Pine'!N197,'Big Pine'!Q197,'Big Pine'!T197)</f>
        <v>0</v>
      </c>
      <c r="H197" s="45">
        <f>SUM('Key West'!E197,'Key West'!H197,'Key West'!K197,'Key West'!N197,'Key West'!Q197,'Key West'!T197)</f>
        <v>0</v>
      </c>
      <c r="I197" s="45">
        <f>STDEV('Key West'!E197,'Key West'!H197,'Key West'!K197,'Key West'!N197,'Key West'!Q197,'Key West'!T197)</f>
        <v>0</v>
      </c>
    </row>
    <row r="198" spans="1:9" ht="15.75">
      <c r="A198">
        <v>15</v>
      </c>
      <c r="B198" s="37">
        <f>SUM('Key Largo'!E198,'Key Largo'!H198,'Key Largo'!K198,'Key Largo'!N198,'Key Largo'!Q198,'Key Largo'!T198)</f>
        <v>2</v>
      </c>
      <c r="C198" s="37">
        <f>STDEV('Key Largo'!E198,'Key Largo'!H198,'Key Largo'!K198,'Key Largo'!N198,'Key Largo'!Q198,'Key Largo'!T198)</f>
        <v>0.5163977794943223</v>
      </c>
      <c r="D198" s="33">
        <f>SUM(Marathon!E198,Marathon!H198,Marathon!K198,Marathon!N198,Marathon!Q198,Marathon!T198)</f>
        <v>2</v>
      </c>
      <c r="E198" s="33">
        <f>STDEV(Marathon!E198,Marathon!H198,Marathon!K198,Marathon!N198,Marathon!Q198,Marathon!T198)</f>
        <v>0.816496580927726</v>
      </c>
      <c r="F198" s="41">
        <f>SUM('Big Pine'!E198,'Big Pine'!H198,'Big Pine'!K198,'Big Pine'!N198,'Big Pine'!Q198,'Big Pine'!T198)</f>
        <v>0</v>
      </c>
      <c r="G198" s="41">
        <f>STDEV('Big Pine'!E198,'Big Pine'!H198,'Big Pine'!K198,'Big Pine'!N198,'Big Pine'!Q198,'Big Pine'!T198)</f>
        <v>0</v>
      </c>
      <c r="H198" s="45">
        <f>SUM('Key West'!E198,'Key West'!H198,'Key West'!K198,'Key West'!N198,'Key West'!Q198,'Key West'!T198)</f>
        <v>0</v>
      </c>
      <c r="I198" s="45">
        <f>STDEV('Key West'!E198,'Key West'!H198,'Key West'!K198,'Key West'!N198,'Key West'!Q198,'Key West'!T198)</f>
        <v>0</v>
      </c>
    </row>
    <row r="199" spans="1:9" ht="15.75">
      <c r="A199">
        <v>16</v>
      </c>
      <c r="B199" s="37">
        <f>SUM('Key Largo'!E199,'Key Largo'!H199,'Key Largo'!K199,'Key Largo'!N199,'Key Largo'!Q199,'Key Largo'!T199)</f>
        <v>0</v>
      </c>
      <c r="C199" s="37">
        <f>STDEV('Key Largo'!E199,'Key Largo'!H199,'Key Largo'!K199,'Key Largo'!N199,'Key Largo'!Q199,'Key Largo'!T199)</f>
        <v>0</v>
      </c>
      <c r="D199" s="33">
        <f>SUM(Marathon!E199,Marathon!H199,Marathon!K199,Marathon!N199,Marathon!Q199,Marathon!T199)</f>
        <v>0</v>
      </c>
      <c r="E199" s="33">
        <f>STDEV(Marathon!E199,Marathon!H199,Marathon!K199,Marathon!N199,Marathon!Q199,Marathon!T199)</f>
        <v>0</v>
      </c>
      <c r="F199" s="41">
        <f>SUM('Big Pine'!E199,'Big Pine'!H199,'Big Pine'!K199,'Big Pine'!N199,'Big Pine'!Q199,'Big Pine'!T199)</f>
        <v>0</v>
      </c>
      <c r="G199" s="41">
        <f>STDEV('Big Pine'!E199,'Big Pine'!H199,'Big Pine'!K199,'Big Pine'!N199,'Big Pine'!Q199,'Big Pine'!T199)</f>
        <v>0</v>
      </c>
      <c r="H199" s="45">
        <f>SUM('Key West'!E199,'Key West'!H199,'Key West'!K199,'Key West'!N199,'Key West'!Q199,'Key West'!T199)</f>
        <v>0</v>
      </c>
      <c r="I199" s="45">
        <f>STDEV('Key West'!E199,'Key West'!H199,'Key West'!K199,'Key West'!N199,'Key West'!Q199,'Key West'!T199)</f>
        <v>0</v>
      </c>
    </row>
    <row r="200" spans="1:9" ht="15.75">
      <c r="A200">
        <v>17</v>
      </c>
      <c r="B200" s="37">
        <f>SUM('Key Largo'!E200,'Key Largo'!H200,'Key Largo'!K200,'Key Largo'!N200,'Key Largo'!Q200,'Key Largo'!T200)</f>
        <v>0</v>
      </c>
      <c r="C200" s="37">
        <f>STDEV('Key Largo'!E200,'Key Largo'!H200,'Key Largo'!K200,'Key Largo'!N200,'Key Largo'!Q200,'Key Largo'!T200)</f>
        <v>0</v>
      </c>
      <c r="D200" s="33">
        <f>SUM(Marathon!E200,Marathon!H200,Marathon!K200,Marathon!N200,Marathon!Q200,Marathon!T200)</f>
        <v>0</v>
      </c>
      <c r="E200" s="33">
        <f>STDEV(Marathon!E200,Marathon!H200,Marathon!K200,Marathon!N200,Marathon!Q200,Marathon!T200)</f>
        <v>0.6324555320336759</v>
      </c>
      <c r="F200" s="41">
        <f>SUM('Big Pine'!E200,'Big Pine'!H200,'Big Pine'!K200,'Big Pine'!N200,'Big Pine'!Q200,'Big Pine'!T200)</f>
        <v>0</v>
      </c>
      <c r="G200" s="41">
        <f>STDEV('Big Pine'!E200,'Big Pine'!H200,'Big Pine'!K200,'Big Pine'!N200,'Big Pine'!Q200,'Big Pine'!T200)</f>
        <v>0</v>
      </c>
      <c r="H200" s="45">
        <f>SUM('Key West'!E200,'Key West'!H200,'Key West'!K200,'Key West'!N200,'Key West'!Q200,'Key West'!T200)</f>
        <v>0</v>
      </c>
      <c r="I200" s="45">
        <f>STDEV('Key West'!E200,'Key West'!H200,'Key West'!K200,'Key West'!N200,'Key West'!Q200,'Key West'!T200)</f>
        <v>0</v>
      </c>
    </row>
    <row r="201" spans="1:9" ht="15.75">
      <c r="A201">
        <v>18</v>
      </c>
      <c r="B201" s="37">
        <f>SUM('Key Largo'!E201,'Key Largo'!H201,'Key Largo'!K201,'Key Largo'!N201,'Key Largo'!Q201,'Key Largo'!T201)</f>
        <v>1</v>
      </c>
      <c r="C201" s="37">
        <f>STDEV('Key Largo'!E201,'Key Largo'!H201,'Key Largo'!K201,'Key Largo'!N201,'Key Largo'!Q201,'Key Largo'!T201)</f>
        <v>0.408248290463863</v>
      </c>
      <c r="D201" s="33">
        <f>SUM(Marathon!E201,Marathon!H201,Marathon!K201,Marathon!N201,Marathon!Q201,Marathon!T201)</f>
        <v>0</v>
      </c>
      <c r="E201" s="33">
        <f>STDEV(Marathon!E201,Marathon!H201,Marathon!K201,Marathon!N201,Marathon!Q201,Marathon!T201)</f>
        <v>0</v>
      </c>
      <c r="F201" s="41">
        <f>SUM('Big Pine'!E201,'Big Pine'!H201,'Big Pine'!K201,'Big Pine'!N201,'Big Pine'!Q201,'Big Pine'!T201)</f>
        <v>-1</v>
      </c>
      <c r="G201" s="41">
        <f>STDEV('Big Pine'!E201,'Big Pine'!H201,'Big Pine'!K201,'Big Pine'!N201,'Big Pine'!Q201,'Big Pine'!T201)</f>
        <v>0.408248290463863</v>
      </c>
      <c r="H201" s="45">
        <f>SUM('Key West'!E201,'Key West'!H201,'Key West'!K201,'Key West'!N201,'Key West'!Q201,'Key West'!T201)</f>
        <v>0</v>
      </c>
      <c r="I201" s="45">
        <f>STDEV('Key West'!E201,'Key West'!H201,'Key West'!K201,'Key West'!N201,'Key West'!Q201,'Key West'!T201)</f>
        <v>0</v>
      </c>
    </row>
    <row r="202" spans="1:9" ht="15.75">
      <c r="A202">
        <v>19</v>
      </c>
      <c r="B202" s="37">
        <f>SUM('Key Largo'!E202,'Key Largo'!H202,'Key Largo'!K202,'Key Largo'!N202,'Key Largo'!Q202,'Key Largo'!T202)</f>
        <v>1</v>
      </c>
      <c r="C202" s="37">
        <f>STDEV('Key Largo'!E202,'Key Largo'!H202,'Key Largo'!K202,'Key Largo'!N202,'Key Largo'!Q202,'Key Largo'!T202)</f>
        <v>0.408248290463863</v>
      </c>
      <c r="D202" s="33">
        <f>SUM(Marathon!E202,Marathon!H202,Marathon!K202,Marathon!N202,Marathon!Q202,Marathon!T202)</f>
        <v>0</v>
      </c>
      <c r="E202" s="33">
        <f>STDEV(Marathon!E202,Marathon!H202,Marathon!K202,Marathon!N202,Marathon!Q202,Marathon!T202)</f>
        <v>0</v>
      </c>
      <c r="F202" s="41">
        <f>SUM('Big Pine'!E202,'Big Pine'!H202,'Big Pine'!K202,'Big Pine'!N202,'Big Pine'!Q202,'Big Pine'!T202)</f>
        <v>0</v>
      </c>
      <c r="G202" s="41">
        <f>STDEV('Big Pine'!E202,'Big Pine'!H202,'Big Pine'!K202,'Big Pine'!N202,'Big Pine'!Q202,'Big Pine'!T202)</f>
        <v>0</v>
      </c>
      <c r="H202" s="45">
        <f>SUM('Key West'!E202,'Key West'!H202,'Key West'!K202,'Key West'!N202,'Key West'!Q202,'Key West'!T202)</f>
        <v>0</v>
      </c>
      <c r="I202" s="45">
        <f>STDEV('Key West'!E202,'Key West'!H202,'Key West'!K202,'Key West'!N202,'Key West'!Q202,'Key West'!T202)</f>
        <v>0</v>
      </c>
    </row>
    <row r="203" spans="1:9" ht="15.75">
      <c r="A203">
        <v>20</v>
      </c>
      <c r="B203" s="37">
        <f>SUM('Key Largo'!E203,'Key Largo'!H203,'Key Largo'!K203,'Key Largo'!N203,'Key Largo'!Q203,'Key Largo'!T203)</f>
        <v>1</v>
      </c>
      <c r="C203" s="37">
        <f>STDEV('Key Largo'!E203,'Key Largo'!H203,'Key Largo'!K203,'Key Largo'!N203,'Key Largo'!Q203,'Key Largo'!T203)</f>
        <v>0.408248290463863</v>
      </c>
      <c r="D203" s="33">
        <f>SUM(Marathon!E203,Marathon!H203,Marathon!K203,Marathon!N203,Marathon!Q203,Marathon!T203)</f>
        <v>4</v>
      </c>
      <c r="E203" s="33">
        <f>STDEV(Marathon!E203,Marathon!H203,Marathon!K203,Marathon!N203,Marathon!Q203,Marathon!T203)</f>
        <v>1.3662601021279464</v>
      </c>
      <c r="F203" s="41">
        <f>SUM('Big Pine'!E203,'Big Pine'!H203,'Big Pine'!K203,'Big Pine'!N203,'Big Pine'!Q203,'Big Pine'!T203)</f>
        <v>0</v>
      </c>
      <c r="G203" s="41">
        <f>STDEV('Big Pine'!E203,'Big Pine'!H203,'Big Pine'!K203,'Big Pine'!N203,'Big Pine'!Q203,'Big Pine'!T203)</f>
        <v>0</v>
      </c>
      <c r="H203" s="45">
        <f>SUM('Key West'!E203,'Key West'!H203,'Key West'!K203,'Key West'!N203,'Key West'!Q203,'Key West'!T203)</f>
        <v>-1</v>
      </c>
      <c r="I203" s="45">
        <f>STDEV('Key West'!E203,'Key West'!H203,'Key West'!K203,'Key West'!N203,'Key West'!Q203,'Key West'!T203)</f>
        <v>0.752772652709081</v>
      </c>
    </row>
    <row r="204" spans="1:9" ht="15.75">
      <c r="A204">
        <v>21</v>
      </c>
      <c r="B204" s="37">
        <f>SUM('Key Largo'!E204,'Key Largo'!H204,'Key Largo'!K204,'Key Largo'!N204,'Key Largo'!Q204,'Key Largo'!T204)</f>
        <v>0</v>
      </c>
      <c r="C204" s="37">
        <f>STDEV('Key Largo'!E204,'Key Largo'!H204,'Key Largo'!K204,'Key Largo'!N204,'Key Largo'!Q204,'Key Largo'!T204)</f>
        <v>0.6324555320336759</v>
      </c>
      <c r="D204" s="33">
        <f>SUM(Marathon!E204,Marathon!H204,Marathon!K204,Marathon!N204,Marathon!Q204,Marathon!T204)</f>
        <v>0</v>
      </c>
      <c r="E204" s="33">
        <f>STDEV(Marathon!E204,Marathon!H204,Marathon!K204,Marathon!N204,Marathon!Q204,Marathon!T204)</f>
        <v>0</v>
      </c>
      <c r="F204" s="41">
        <f>SUM('Big Pine'!E204,'Big Pine'!H204,'Big Pine'!K204,'Big Pine'!N204,'Big Pine'!Q204,'Big Pine'!T204)</f>
        <v>0</v>
      </c>
      <c r="G204" s="41">
        <f>STDEV('Big Pine'!E204,'Big Pine'!H204,'Big Pine'!K204,'Big Pine'!N204,'Big Pine'!Q204,'Big Pine'!T204)</f>
        <v>0</v>
      </c>
      <c r="H204" s="45">
        <f>SUM('Key West'!E204,'Key West'!H204,'Key West'!K204,'Key West'!N204,'Key West'!Q204,'Key West'!T204)</f>
        <v>0</v>
      </c>
      <c r="I204" s="45">
        <f>STDEV('Key West'!E204,'Key West'!H204,'Key West'!K204,'Key West'!N204,'Key West'!Q204,'Key West'!T204)</f>
        <v>0</v>
      </c>
    </row>
    <row r="205" spans="1:9" ht="15.75">
      <c r="A205">
        <v>22</v>
      </c>
      <c r="B205" s="37">
        <f>SUM('Key Largo'!E205,'Key Largo'!H205,'Key Largo'!K205,'Key Largo'!N205,'Key Largo'!Q205,'Key Largo'!T205)</f>
        <v>0</v>
      </c>
      <c r="C205" s="37">
        <f>STDEV('Key Largo'!E205,'Key Largo'!H205,'Key Largo'!K205,'Key Largo'!N205,'Key Largo'!Q205,'Key Largo'!T205)</f>
        <v>0.8944271909999159</v>
      </c>
      <c r="D205" s="33">
        <f>SUM(Marathon!E205,Marathon!H205,Marathon!K205,Marathon!N205,Marathon!Q205,Marathon!T205)</f>
        <v>-1</v>
      </c>
      <c r="E205" s="33">
        <f>STDEV(Marathon!E205,Marathon!H205,Marathon!K205,Marathon!N205,Marathon!Q205,Marathon!T205)</f>
        <v>0.752772652709081</v>
      </c>
      <c r="F205" s="41">
        <f>SUM('Big Pine'!E205,'Big Pine'!H205,'Big Pine'!K205,'Big Pine'!N205,'Big Pine'!Q205,'Big Pine'!T205)</f>
        <v>0</v>
      </c>
      <c r="G205" s="41">
        <f>STDEV('Big Pine'!E205,'Big Pine'!H205,'Big Pine'!K205,'Big Pine'!N205,'Big Pine'!Q205,'Big Pine'!T205)</f>
        <v>0</v>
      </c>
      <c r="H205" s="45">
        <f>SUM('Key West'!E205,'Key West'!H205,'Key West'!K205,'Key West'!N205,'Key West'!Q205,'Key West'!T205)</f>
        <v>-1</v>
      </c>
      <c r="I205" s="45">
        <f>STDEV('Key West'!E205,'Key West'!H205,'Key West'!K205,'Key West'!N205,'Key West'!Q205,'Key West'!T205)</f>
        <v>0.408248290463863</v>
      </c>
    </row>
    <row r="206" spans="1:9" ht="15.75">
      <c r="A206">
        <v>23</v>
      </c>
      <c r="B206" s="37">
        <f>SUM('Key Largo'!E206,'Key Largo'!H206,'Key Largo'!K206,'Key Largo'!N206,'Key Largo'!Q206,'Key Largo'!T206)</f>
        <v>1</v>
      </c>
      <c r="C206" s="37">
        <f>STDEV('Key Largo'!E206,'Key Largo'!H206,'Key Largo'!K206,'Key Largo'!N206,'Key Largo'!Q206,'Key Largo'!T206)</f>
        <v>0.408248290463863</v>
      </c>
      <c r="D206" s="33">
        <f>SUM(Marathon!E206,Marathon!H206,Marathon!K206,Marathon!N206,Marathon!Q206,Marathon!T206)</f>
        <v>0</v>
      </c>
      <c r="E206" s="33">
        <f>STDEV(Marathon!E206,Marathon!H206,Marathon!K206,Marathon!N206,Marathon!Q206,Marathon!T206)</f>
        <v>0.6324555320336759</v>
      </c>
      <c r="F206" s="41">
        <f>SUM('Big Pine'!E206,'Big Pine'!H206,'Big Pine'!K206,'Big Pine'!N206,'Big Pine'!Q206,'Big Pine'!T206)</f>
        <v>0</v>
      </c>
      <c r="G206" s="41">
        <f>STDEV('Big Pine'!E206,'Big Pine'!H206,'Big Pine'!K206,'Big Pine'!N206,'Big Pine'!Q206,'Big Pine'!T206)</f>
        <v>0</v>
      </c>
      <c r="H206" s="45">
        <f>SUM('Key West'!E206,'Key West'!H206,'Key West'!K206,'Key West'!N206,'Key West'!Q206,'Key West'!T206)</f>
        <v>0</v>
      </c>
      <c r="I206" s="45">
        <f>STDEV('Key West'!E206,'Key West'!H206,'Key West'!K206,'Key West'!N206,'Key West'!Q206,'Key West'!T206)</f>
        <v>0</v>
      </c>
    </row>
    <row r="207" spans="1:9" ht="15.75">
      <c r="A207">
        <v>24</v>
      </c>
      <c r="B207" s="37">
        <f>SUM('Key Largo'!E207,'Key Largo'!H207,'Key Largo'!K207,'Key Largo'!N207,'Key Largo'!Q207,'Key Largo'!T207)</f>
        <v>0</v>
      </c>
      <c r="C207" s="37">
        <f>STDEV('Key Largo'!E207,'Key Largo'!H207,'Key Largo'!K207,'Key Largo'!N207,'Key Largo'!Q207,'Key Largo'!T207)</f>
        <v>0.6324555320336759</v>
      </c>
      <c r="D207" s="33">
        <f>SUM(Marathon!E207,Marathon!H207,Marathon!K207,Marathon!N207,Marathon!Q207,Marathon!T207)</f>
        <v>-1</v>
      </c>
      <c r="E207" s="33">
        <f>STDEV(Marathon!E207,Marathon!H207,Marathon!K207,Marathon!N207,Marathon!Q207,Marathon!T207)</f>
        <v>2.3166067138525404</v>
      </c>
      <c r="F207" s="41">
        <f>SUM('Big Pine'!E207,'Big Pine'!H207,'Big Pine'!K207,'Big Pine'!N207,'Big Pine'!Q207,'Big Pine'!T207)</f>
        <v>0</v>
      </c>
      <c r="G207" s="41">
        <f>STDEV('Big Pine'!E207,'Big Pine'!H207,'Big Pine'!K207,'Big Pine'!N207,'Big Pine'!Q207,'Big Pine'!T207)</f>
        <v>0</v>
      </c>
      <c r="H207" s="45">
        <f>SUM('Key West'!E207,'Key West'!H207,'Key West'!K207,'Key West'!N207,'Key West'!Q207,'Key West'!T207)</f>
        <v>0</v>
      </c>
      <c r="I207" s="45">
        <f>STDEV('Key West'!E207,'Key West'!H207,'Key West'!K207,'Key West'!N207,'Key West'!Q207,'Key West'!T207)</f>
        <v>0</v>
      </c>
    </row>
    <row r="208" spans="1:9" ht="15.75">
      <c r="A208">
        <v>25</v>
      </c>
      <c r="B208" s="37">
        <f>SUM('Key Largo'!E208,'Key Largo'!H208,'Key Largo'!K208,'Key Largo'!N208,'Key Largo'!Q208,'Key Largo'!T208)</f>
        <v>1</v>
      </c>
      <c r="C208" s="37">
        <f>STDEV('Key Largo'!E208,'Key Largo'!H208,'Key Largo'!K208,'Key Largo'!N208,'Key Largo'!Q208,'Key Largo'!T208)</f>
        <v>0.408248290463863</v>
      </c>
      <c r="D208" s="33">
        <f>SUM(Marathon!E208,Marathon!H208,Marathon!K208,Marathon!N208,Marathon!Q208,Marathon!T208)</f>
        <v>0</v>
      </c>
      <c r="E208" s="33">
        <f>STDEV(Marathon!E208,Marathon!H208,Marathon!K208,Marathon!N208,Marathon!Q208,Marathon!T208)</f>
        <v>0</v>
      </c>
      <c r="F208" s="41">
        <f>SUM('Big Pine'!E208,'Big Pine'!H208,'Big Pine'!K208,'Big Pine'!N208,'Big Pine'!Q208,'Big Pine'!T208)</f>
        <v>0</v>
      </c>
      <c r="G208" s="41">
        <f>STDEV('Big Pine'!E208,'Big Pine'!H208,'Big Pine'!K208,'Big Pine'!N208,'Big Pine'!Q208,'Big Pine'!T208)</f>
        <v>0</v>
      </c>
      <c r="H208" s="45">
        <f>SUM('Key West'!E208,'Key West'!H208,'Key West'!K208,'Key West'!N208,'Key West'!Q208,'Key West'!T208)</f>
        <v>0</v>
      </c>
      <c r="I208" s="45">
        <f>STDEV('Key West'!E208,'Key West'!H208,'Key West'!K208,'Key West'!N208,'Key West'!Q208,'Key West'!T208)</f>
        <v>0</v>
      </c>
    </row>
    <row r="209" spans="1:9" ht="15.75">
      <c r="A209">
        <v>26</v>
      </c>
      <c r="B209" s="37">
        <f>SUM('Key Largo'!E209,'Key Largo'!H209,'Key Largo'!K209,'Key Largo'!N209,'Key Largo'!Q209,'Key Largo'!T209)</f>
        <v>-1</v>
      </c>
      <c r="C209" s="37">
        <f>STDEV('Key Largo'!E209,'Key Largo'!H209,'Key Largo'!K209,'Key Largo'!N209,'Key Largo'!Q209,'Key Largo'!T209)</f>
        <v>0.408248290463863</v>
      </c>
      <c r="D209" s="33">
        <f>SUM(Marathon!E209,Marathon!H209,Marathon!K209,Marathon!N209,Marathon!Q209,Marathon!T209)</f>
        <v>0</v>
      </c>
      <c r="E209" s="33">
        <f>STDEV(Marathon!E209,Marathon!H209,Marathon!K209,Marathon!N209,Marathon!Q209,Marathon!T209)</f>
        <v>0</v>
      </c>
      <c r="F209" s="41">
        <f>SUM('Big Pine'!E209,'Big Pine'!H209,'Big Pine'!K209,'Big Pine'!N209,'Big Pine'!Q209,'Big Pine'!T209)</f>
        <v>0</v>
      </c>
      <c r="G209" s="41">
        <f>STDEV('Big Pine'!E209,'Big Pine'!H209,'Big Pine'!K209,'Big Pine'!N209,'Big Pine'!Q209,'Big Pine'!T209)</f>
        <v>0</v>
      </c>
      <c r="H209" s="45">
        <f>SUM('Key West'!E209,'Key West'!H209,'Key West'!K209,'Key West'!N209,'Key West'!Q209,'Key West'!T209)</f>
        <v>0</v>
      </c>
      <c r="I209" s="45">
        <f>STDEV('Key West'!E209,'Key West'!H209,'Key West'!K209,'Key West'!N209,'Key West'!Q209,'Key West'!T209)</f>
        <v>0</v>
      </c>
    </row>
    <row r="210" spans="1:9" ht="15.75">
      <c r="A210">
        <v>27</v>
      </c>
      <c r="B210" s="37">
        <f>SUM('Key Largo'!E210,'Key Largo'!H210,'Key Largo'!K210,'Key Largo'!N210,'Key Largo'!Q210,'Key Largo'!T210)</f>
        <v>2</v>
      </c>
      <c r="C210" s="37">
        <f>STDEV('Key Largo'!E210,'Key Largo'!H210,'Key Largo'!K210,'Key Largo'!N210,'Key Largo'!Q210,'Key Largo'!T210)</f>
        <v>0.5163977794943223</v>
      </c>
      <c r="D210" s="33">
        <f>SUM(Marathon!E210,Marathon!H210,Marathon!K210,Marathon!N210,Marathon!Q210,Marathon!T210)</f>
        <v>1</v>
      </c>
      <c r="E210" s="33">
        <f>STDEV(Marathon!E210,Marathon!H210,Marathon!K210,Marathon!N210,Marathon!Q210,Marathon!T210)</f>
        <v>0.408248290463863</v>
      </c>
      <c r="F210" s="41">
        <f>SUM('Big Pine'!E210,'Big Pine'!H210,'Big Pine'!K210,'Big Pine'!N210,'Big Pine'!Q210,'Big Pine'!T210)</f>
        <v>0</v>
      </c>
      <c r="G210" s="41">
        <f>STDEV('Big Pine'!E210,'Big Pine'!H210,'Big Pine'!K210,'Big Pine'!N210,'Big Pine'!Q210,'Big Pine'!T210)</f>
        <v>0</v>
      </c>
      <c r="H210" s="45">
        <f>SUM('Key West'!E210,'Key West'!H210,'Key West'!K210,'Key West'!N210,'Key West'!Q210,'Key West'!T210)</f>
        <v>0</v>
      </c>
      <c r="I210" s="45">
        <f>STDEV('Key West'!E210,'Key West'!H210,'Key West'!K210,'Key West'!N210,'Key West'!Q210,'Key West'!T210)</f>
        <v>0</v>
      </c>
    </row>
    <row r="211" spans="1:9" ht="15.75">
      <c r="A211">
        <v>28</v>
      </c>
      <c r="B211" s="37">
        <f>SUM('Key Largo'!E211,'Key Largo'!H211,'Key Largo'!K211,'Key Largo'!N211,'Key Largo'!Q211,'Key Largo'!T211)</f>
        <v>0</v>
      </c>
      <c r="C211" s="37">
        <f>STDEV('Key Largo'!E211,'Key Largo'!H211,'Key Largo'!K211,'Key Largo'!N211,'Key Largo'!Q211,'Key Largo'!T211)</f>
        <v>0</v>
      </c>
      <c r="D211" s="33">
        <f>SUM(Marathon!E211,Marathon!H211,Marathon!K211,Marathon!N211,Marathon!Q211,Marathon!T211)</f>
        <v>-1</v>
      </c>
      <c r="E211" s="33">
        <f>STDEV(Marathon!E211,Marathon!H211,Marathon!K211,Marathon!N211,Marathon!Q211,Marathon!T211)</f>
        <v>0.408248290463863</v>
      </c>
      <c r="F211" s="41">
        <f>SUM('Big Pine'!E211,'Big Pine'!H211,'Big Pine'!K211,'Big Pine'!N211,'Big Pine'!Q211,'Big Pine'!T211)</f>
        <v>0</v>
      </c>
      <c r="G211" s="41">
        <f>STDEV('Big Pine'!E211,'Big Pine'!H211,'Big Pine'!K211,'Big Pine'!N211,'Big Pine'!Q211,'Big Pine'!T211)</f>
        <v>0</v>
      </c>
      <c r="H211" s="45">
        <f>SUM('Key West'!E211,'Key West'!H211,'Key West'!K211,'Key West'!N211,'Key West'!Q211,'Key West'!T211)</f>
        <v>0</v>
      </c>
      <c r="I211" s="45">
        <f>STDEV('Key West'!E211,'Key West'!H211,'Key West'!K211,'Key West'!N211,'Key West'!Q211,'Key West'!T211)</f>
        <v>0</v>
      </c>
    </row>
    <row r="212" spans="1:9" ht="15.75">
      <c r="A212">
        <v>29</v>
      </c>
      <c r="B212" s="37">
        <f>SUM('Key Largo'!E212,'Key Largo'!H212,'Key Largo'!K212,'Key Largo'!N212,'Key Largo'!Q212,'Key Largo'!T212)</f>
        <v>0</v>
      </c>
      <c r="C212" s="37">
        <f>STDEV('Key Largo'!E212,'Key Largo'!H212,'Key Largo'!K212,'Key Largo'!N212,'Key Largo'!Q212,'Key Largo'!T212)</f>
        <v>0.6324555320336759</v>
      </c>
      <c r="D212" s="33">
        <f>SUM(Marathon!E212,Marathon!H212,Marathon!K212,Marathon!N212,Marathon!Q212,Marathon!T212)</f>
        <v>0</v>
      </c>
      <c r="E212" s="33">
        <f>STDEV(Marathon!E212,Marathon!H212,Marathon!K212,Marathon!N212,Marathon!Q212,Marathon!T212)</f>
        <v>0.6324555320336759</v>
      </c>
      <c r="F212" s="41">
        <f>SUM('Big Pine'!E212,'Big Pine'!H212,'Big Pine'!K212,'Big Pine'!N212,'Big Pine'!Q212,'Big Pine'!T212)</f>
        <v>0</v>
      </c>
      <c r="G212" s="41">
        <f>STDEV('Big Pine'!E212,'Big Pine'!H212,'Big Pine'!K212,'Big Pine'!N212,'Big Pine'!Q212,'Big Pine'!T212)</f>
        <v>0</v>
      </c>
      <c r="H212" s="45">
        <f>SUM('Key West'!E212,'Key West'!H212,'Key West'!K212,'Key West'!N212,'Key West'!Q212,'Key West'!T212)</f>
        <v>-1</v>
      </c>
      <c r="I212" s="45">
        <f>STDEV('Key West'!E212,'Key West'!H212,'Key West'!K212,'Key West'!N212,'Key West'!Q212,'Key West'!T212)</f>
        <v>0.408248290463863</v>
      </c>
    </row>
    <row r="213" spans="1:9" ht="15.75">
      <c r="A213">
        <v>30</v>
      </c>
      <c r="B213" s="37">
        <f>SUM('Key Largo'!E213,'Key Largo'!H213,'Key Largo'!K213,'Key Largo'!N213,'Key Largo'!Q213,'Key Largo'!T213)</f>
        <v>0</v>
      </c>
      <c r="C213" s="37">
        <f>STDEV('Key Largo'!E213,'Key Largo'!H213,'Key Largo'!K213,'Key Largo'!N213,'Key Largo'!Q213,'Key Largo'!T213)</f>
        <v>0.6324555320336759</v>
      </c>
      <c r="D213" s="33">
        <f>SUM(Marathon!E213,Marathon!H213,Marathon!K213,Marathon!N213,Marathon!Q213,Marathon!T213)</f>
        <v>0</v>
      </c>
      <c r="E213" s="33">
        <f>STDEV(Marathon!E213,Marathon!H213,Marathon!K213,Marathon!N213,Marathon!Q213,Marathon!T213)</f>
        <v>0</v>
      </c>
      <c r="F213" s="41">
        <f>SUM('Big Pine'!E213,'Big Pine'!H213,'Big Pine'!K213,'Big Pine'!N213,'Big Pine'!Q213,'Big Pine'!T213)</f>
        <v>0</v>
      </c>
      <c r="G213" s="41">
        <f>STDEV('Big Pine'!E213,'Big Pine'!H213,'Big Pine'!K213,'Big Pine'!N213,'Big Pine'!Q213,'Big Pine'!T213)</f>
        <v>0</v>
      </c>
      <c r="H213" s="45">
        <f>SUM('Key West'!E213,'Key West'!H213,'Key West'!K213,'Key West'!N213,'Key West'!Q213,'Key West'!T213)</f>
        <v>0</v>
      </c>
      <c r="I213" s="45">
        <f>STDEV('Key West'!E213,'Key West'!H213,'Key West'!K213,'Key West'!N213,'Key West'!Q213,'Key West'!T213)</f>
        <v>0</v>
      </c>
    </row>
    <row r="214" spans="1:9" ht="15.75">
      <c r="A214" t="s">
        <v>223</v>
      </c>
      <c r="B214" s="38">
        <f aca="true" t="shared" si="10" ref="B214:I214">AVERAGE(B184:B213)</f>
        <v>0.6333333333333333</v>
      </c>
      <c r="C214" s="38">
        <f t="shared" si="10"/>
        <v>0.4403610862912493</v>
      </c>
      <c r="D214" s="34">
        <f t="shared" si="10"/>
        <v>0.36666666666666664</v>
      </c>
      <c r="E214" s="34">
        <f t="shared" si="10"/>
        <v>0.4497677885023032</v>
      </c>
      <c r="F214" s="42">
        <f t="shared" si="10"/>
        <v>-0.03333333333333333</v>
      </c>
      <c r="G214" s="42">
        <f t="shared" si="10"/>
        <v>0.013608276348795434</v>
      </c>
      <c r="H214" s="46">
        <f t="shared" si="10"/>
        <v>-0.16666666666666666</v>
      </c>
      <c r="I214" s="46">
        <f t="shared" si="10"/>
        <v>0.07952552715215111</v>
      </c>
    </row>
    <row r="215" spans="1:9" ht="15.75">
      <c r="A215" t="s">
        <v>207</v>
      </c>
      <c r="B215" s="38">
        <f>STDEV(B184:B213)</f>
        <v>0.8502873077655143</v>
      </c>
      <c r="C215" s="38">
        <f aca="true" t="shared" si="11" ref="C215:I215">STDEV(C184:C213)</f>
        <v>0.2102923589222729</v>
      </c>
      <c r="D215" s="34">
        <f t="shared" si="11"/>
        <v>1.2726115785600325</v>
      </c>
      <c r="E215" s="34">
        <f t="shared" si="11"/>
        <v>0.5518391848697134</v>
      </c>
      <c r="F215" s="42">
        <f t="shared" si="11"/>
        <v>0.18257418583505536</v>
      </c>
      <c r="G215" s="42">
        <f t="shared" si="11"/>
        <v>0.07453559924999298</v>
      </c>
      <c r="H215" s="46">
        <f t="shared" si="11"/>
        <v>0.3790490217894517</v>
      </c>
      <c r="I215" s="46">
        <f t="shared" si="11"/>
        <v>0.18970067613611782</v>
      </c>
    </row>
    <row r="218" spans="2:9" ht="15.75">
      <c r="B218" s="74" t="s">
        <v>218</v>
      </c>
      <c r="C218" s="74"/>
      <c r="D218" s="75" t="s">
        <v>218</v>
      </c>
      <c r="E218" s="75"/>
      <c r="F218" s="76" t="s">
        <v>218</v>
      </c>
      <c r="G218" s="76"/>
      <c r="H218" s="77" t="s">
        <v>218</v>
      </c>
      <c r="I218" s="77"/>
    </row>
    <row r="219" spans="1:9" ht="15.75">
      <c r="A219" t="s">
        <v>222</v>
      </c>
      <c r="B219" s="36" t="s">
        <v>220</v>
      </c>
      <c r="C219" s="36" t="s">
        <v>221</v>
      </c>
      <c r="D219" s="32" t="s">
        <v>220</v>
      </c>
      <c r="E219" s="32" t="s">
        <v>221</v>
      </c>
      <c r="F219" s="40" t="s">
        <v>220</v>
      </c>
      <c r="G219" s="40" t="s">
        <v>221</v>
      </c>
      <c r="H219" s="44" t="s">
        <v>220</v>
      </c>
      <c r="I219" s="44" t="s">
        <v>221</v>
      </c>
    </row>
    <row r="220" spans="1:9" ht="15.75">
      <c r="A220">
        <v>1</v>
      </c>
      <c r="B220" s="37">
        <f>SUM('Key Largo'!E220,'Key Largo'!H220,'Key Largo'!K220,'Key Largo'!N220,'Key Largo'!Q220,'Key Largo'!T220)</f>
        <v>-1</v>
      </c>
      <c r="C220" s="37">
        <f>STDEV('Key Largo'!E220,'Key Largo'!H220,'Key Largo'!K220,'Key Largo'!N220,'Key Largo'!Q220,'Key Largo'!T220)</f>
        <v>0.408248290463863</v>
      </c>
      <c r="D220" s="33">
        <f>SUM(Marathon!E220,Marathon!H220,Marathon!K220,Marathon!N220,Marathon!Q220,Marathon!T220)</f>
        <v>0</v>
      </c>
      <c r="E220" s="33">
        <f>STDEV(Marathon!E220,Marathon!H220,Marathon!K220,Marathon!N220,Marathon!Q220,Marathon!T220)</f>
        <v>0</v>
      </c>
      <c r="F220" s="41">
        <f>SUM('Big Pine'!E220,'Big Pine'!H220,'Big Pine'!K220,'Big Pine'!N220,'Big Pine'!Q220,'Big Pine'!T220)</f>
        <v>0</v>
      </c>
      <c r="G220" s="41">
        <f>STDEV('Big Pine'!E220,'Big Pine'!H220,'Big Pine'!K220,'Big Pine'!N220,'Big Pine'!Q220,'Big Pine'!T220)</f>
        <v>0</v>
      </c>
      <c r="H220" s="45">
        <f>SUM('Key West'!E220,'Key West'!H220,'Key West'!K220,'Key West'!N220,'Key West'!Q220,'Key West'!T220)</f>
        <v>0</v>
      </c>
      <c r="I220" s="45">
        <f>STDEV('Key West'!E220,'Key West'!H220,'Key West'!K220,'Key West'!N220,'Key West'!Q220,'Key West'!T220)</f>
        <v>0</v>
      </c>
    </row>
    <row r="221" spans="1:9" ht="15.75">
      <c r="A221">
        <v>2</v>
      </c>
      <c r="B221" s="37">
        <f>SUM('Key Largo'!E221,'Key Largo'!H221,'Key Largo'!K221,'Key Largo'!N221,'Key Largo'!Q221,'Key Largo'!T221)</f>
        <v>-1</v>
      </c>
      <c r="C221" s="37">
        <f>STDEV('Key Largo'!E221,'Key Largo'!H221,'Key Largo'!K221,'Key Largo'!N221,'Key Largo'!Q221,'Key Largo'!T221)</f>
        <v>0.408248290463863</v>
      </c>
      <c r="D221" s="33">
        <f>SUM(Marathon!E221,Marathon!H221,Marathon!K221,Marathon!N221,Marathon!Q221,Marathon!T221)</f>
        <v>0</v>
      </c>
      <c r="E221" s="33">
        <f>STDEV(Marathon!E221,Marathon!H221,Marathon!K221,Marathon!N221,Marathon!Q221,Marathon!T221)</f>
        <v>0</v>
      </c>
      <c r="F221" s="41">
        <f>SUM('Big Pine'!E221,'Big Pine'!H221,'Big Pine'!K221,'Big Pine'!N221,'Big Pine'!Q221,'Big Pine'!T221)</f>
        <v>0</v>
      </c>
      <c r="G221" s="41">
        <f>STDEV('Big Pine'!E221,'Big Pine'!H221,'Big Pine'!K221,'Big Pine'!N221,'Big Pine'!Q221,'Big Pine'!T221)</f>
        <v>0</v>
      </c>
      <c r="H221" s="45">
        <f>SUM('Key West'!E221,'Key West'!H221,'Key West'!K221,'Key West'!N221,'Key West'!Q221,'Key West'!T221)</f>
        <v>0</v>
      </c>
      <c r="I221" s="45">
        <f>STDEV('Key West'!E221,'Key West'!H221,'Key West'!K221,'Key West'!N221,'Key West'!Q221,'Key West'!T221)</f>
        <v>0</v>
      </c>
    </row>
    <row r="222" spans="1:9" ht="15.75">
      <c r="A222">
        <v>3</v>
      </c>
      <c r="B222" s="37">
        <f>SUM('Key Largo'!E222,'Key Largo'!H222,'Key Largo'!K222,'Key Largo'!N222,'Key Largo'!Q222,'Key Largo'!T222)</f>
        <v>-1</v>
      </c>
      <c r="C222" s="37">
        <f>STDEV('Key Largo'!E222,'Key Largo'!H222,'Key Largo'!K222,'Key Largo'!N222,'Key Largo'!Q222,'Key Largo'!T222)</f>
        <v>0.983192080250175</v>
      </c>
      <c r="D222" s="33">
        <f>SUM(Marathon!E222,Marathon!H222,Marathon!K222,Marathon!N222,Marathon!Q222,Marathon!T222)</f>
        <v>-1</v>
      </c>
      <c r="E222" s="33">
        <f>STDEV(Marathon!E222,Marathon!H222,Marathon!K222,Marathon!N222,Marathon!Q222,Marathon!T222)</f>
        <v>0.408248290463863</v>
      </c>
      <c r="F222" s="41">
        <f>SUM('Big Pine'!E222,'Big Pine'!H222,'Big Pine'!K222,'Big Pine'!N222,'Big Pine'!Q222,'Big Pine'!T222)</f>
        <v>0</v>
      </c>
      <c r="G222" s="41">
        <f>STDEV('Big Pine'!E222,'Big Pine'!H222,'Big Pine'!K222,'Big Pine'!N222,'Big Pine'!Q222,'Big Pine'!T222)</f>
        <v>0</v>
      </c>
      <c r="H222" s="45">
        <f>SUM('Key West'!E222,'Key West'!H222,'Key West'!K222,'Key West'!N222,'Key West'!Q222,'Key West'!T222)</f>
        <v>0</v>
      </c>
      <c r="I222" s="45">
        <f>STDEV('Key West'!E222,'Key West'!H222,'Key West'!K222,'Key West'!N222,'Key West'!Q222,'Key West'!T222)</f>
        <v>0</v>
      </c>
    </row>
    <row r="223" spans="1:9" ht="15.75">
      <c r="A223">
        <v>4</v>
      </c>
      <c r="B223" s="37">
        <f>SUM('Key Largo'!E223,'Key Largo'!H223,'Key Largo'!K223,'Key Largo'!N223,'Key Largo'!Q223,'Key Largo'!T223)</f>
        <v>0</v>
      </c>
      <c r="C223" s="37">
        <f>STDEV('Key Largo'!E223,'Key Largo'!H223,'Key Largo'!K223,'Key Largo'!N223,'Key Largo'!Q223,'Key Largo'!T223)</f>
        <v>0</v>
      </c>
      <c r="D223" s="33">
        <f>SUM(Marathon!E223,Marathon!H223,Marathon!K223,Marathon!N223,Marathon!Q223,Marathon!T223)</f>
        <v>0</v>
      </c>
      <c r="E223" s="33">
        <f>STDEV(Marathon!E223,Marathon!H223,Marathon!K223,Marathon!N223,Marathon!Q223,Marathon!T223)</f>
        <v>0</v>
      </c>
      <c r="F223" s="41">
        <f>SUM('Big Pine'!E223,'Big Pine'!H223,'Big Pine'!K223,'Big Pine'!N223,'Big Pine'!Q223,'Big Pine'!T223)</f>
        <v>0</v>
      </c>
      <c r="G223" s="41">
        <f>STDEV('Big Pine'!E223,'Big Pine'!H223,'Big Pine'!K223,'Big Pine'!N223,'Big Pine'!Q223,'Big Pine'!T223)</f>
        <v>0</v>
      </c>
      <c r="H223" s="45">
        <f>SUM('Key West'!E223,'Key West'!H223,'Key West'!K223,'Key West'!N223,'Key West'!Q223,'Key West'!T223)</f>
        <v>0</v>
      </c>
      <c r="I223" s="45">
        <f>STDEV('Key West'!E223,'Key West'!H223,'Key West'!K223,'Key West'!N223,'Key West'!Q223,'Key West'!T223)</f>
        <v>0</v>
      </c>
    </row>
    <row r="224" spans="1:9" ht="15.75">
      <c r="A224">
        <v>5</v>
      </c>
      <c r="B224" s="37">
        <f>SUM('Key Largo'!E224,'Key Largo'!H224,'Key Largo'!K224,'Key Largo'!N224,'Key Largo'!Q224,'Key Largo'!T224)</f>
        <v>0</v>
      </c>
      <c r="C224" s="37">
        <f>STDEV('Key Largo'!E224,'Key Largo'!H224,'Key Largo'!K224,'Key Largo'!N224,'Key Largo'!Q224,'Key Largo'!T224)</f>
        <v>0</v>
      </c>
      <c r="D224" s="33">
        <f>SUM(Marathon!E224,Marathon!H224,Marathon!K224,Marathon!N224,Marathon!Q224,Marathon!T224)</f>
        <v>0</v>
      </c>
      <c r="E224" s="33">
        <f>STDEV(Marathon!E224,Marathon!H224,Marathon!K224,Marathon!N224,Marathon!Q224,Marathon!T224)</f>
        <v>0</v>
      </c>
      <c r="F224" s="41">
        <f>SUM('Big Pine'!E224,'Big Pine'!H224,'Big Pine'!K224,'Big Pine'!N224,'Big Pine'!Q224,'Big Pine'!T224)</f>
        <v>1</v>
      </c>
      <c r="G224" s="41">
        <f>STDEV('Big Pine'!E224,'Big Pine'!H224,'Big Pine'!K224,'Big Pine'!N224,'Big Pine'!Q224,'Big Pine'!T224)</f>
        <v>0.408248290463863</v>
      </c>
      <c r="H224" s="45">
        <f>SUM('Key West'!E224,'Key West'!H224,'Key West'!K224,'Key West'!N224,'Key West'!Q224,'Key West'!T224)</f>
        <v>0</v>
      </c>
      <c r="I224" s="45">
        <f>STDEV('Key West'!E224,'Key West'!H224,'Key West'!K224,'Key West'!N224,'Key West'!Q224,'Key West'!T224)</f>
        <v>0</v>
      </c>
    </row>
    <row r="225" spans="1:9" ht="15.75">
      <c r="A225">
        <v>6</v>
      </c>
      <c r="B225" s="37">
        <f>SUM('Key Largo'!E225,'Key Largo'!H225,'Key Largo'!K225,'Key Largo'!N225,'Key Largo'!Q225,'Key Largo'!T225)</f>
        <v>-1</v>
      </c>
      <c r="C225" s="37">
        <f>STDEV('Key Largo'!E225,'Key Largo'!H225,'Key Largo'!K225,'Key Largo'!N225,'Key Largo'!Q225,'Key Largo'!T225)</f>
        <v>0.408248290463863</v>
      </c>
      <c r="D225" s="33">
        <f>SUM(Marathon!E225,Marathon!H225,Marathon!K225,Marathon!N225,Marathon!Q225,Marathon!T225)</f>
        <v>1</v>
      </c>
      <c r="E225" s="33">
        <f>STDEV(Marathon!E225,Marathon!H225,Marathon!K225,Marathon!N225,Marathon!Q225,Marathon!T225)</f>
        <v>0.408248290463863</v>
      </c>
      <c r="F225" s="41">
        <f>SUM('Big Pine'!E225,'Big Pine'!H225,'Big Pine'!K225,'Big Pine'!N225,'Big Pine'!Q225,'Big Pine'!T225)</f>
        <v>0</v>
      </c>
      <c r="G225" s="41">
        <f>STDEV('Big Pine'!E225,'Big Pine'!H225,'Big Pine'!K225,'Big Pine'!N225,'Big Pine'!Q225,'Big Pine'!T225)</f>
        <v>0</v>
      </c>
      <c r="H225" s="45">
        <f>SUM('Key West'!E225,'Key West'!H225,'Key West'!K225,'Key West'!N225,'Key West'!Q225,'Key West'!T225)</f>
        <v>0</v>
      </c>
      <c r="I225" s="45">
        <f>STDEV('Key West'!E225,'Key West'!H225,'Key West'!K225,'Key West'!N225,'Key West'!Q225,'Key West'!T225)</f>
        <v>0</v>
      </c>
    </row>
    <row r="226" spans="1:9" ht="15.75">
      <c r="A226">
        <v>7</v>
      </c>
      <c r="B226" s="37">
        <f>SUM('Key Largo'!E226,'Key Largo'!H226,'Key Largo'!K226,'Key Largo'!N226,'Key Largo'!Q226,'Key Largo'!T226)</f>
        <v>-1</v>
      </c>
      <c r="C226" s="37">
        <f>STDEV('Key Largo'!E226,'Key Largo'!H226,'Key Largo'!K226,'Key Largo'!N226,'Key Largo'!Q226,'Key Largo'!T226)</f>
        <v>0.408248290463863</v>
      </c>
      <c r="D226" s="33">
        <f>SUM(Marathon!E226,Marathon!H226,Marathon!K226,Marathon!N226,Marathon!Q226,Marathon!T226)</f>
        <v>0</v>
      </c>
      <c r="E226" s="33">
        <f>STDEV(Marathon!E226,Marathon!H226,Marathon!K226,Marathon!N226,Marathon!Q226,Marathon!T226)</f>
        <v>0</v>
      </c>
      <c r="F226" s="41">
        <f>SUM('Big Pine'!E226,'Big Pine'!H226,'Big Pine'!K226,'Big Pine'!N226,'Big Pine'!Q226,'Big Pine'!T226)</f>
        <v>0</v>
      </c>
      <c r="G226" s="41">
        <f>STDEV('Big Pine'!E226,'Big Pine'!H226,'Big Pine'!K226,'Big Pine'!N226,'Big Pine'!Q226,'Big Pine'!T226)</f>
        <v>0</v>
      </c>
      <c r="H226" s="45">
        <f>SUM('Key West'!E226,'Key West'!H226,'Key West'!K226,'Key West'!N226,'Key West'!Q226,'Key West'!T226)</f>
        <v>0</v>
      </c>
      <c r="I226" s="45">
        <f>STDEV('Key West'!E226,'Key West'!H226,'Key West'!K226,'Key West'!N226,'Key West'!Q226,'Key West'!T226)</f>
        <v>0</v>
      </c>
    </row>
    <row r="227" spans="1:9" ht="15.75">
      <c r="A227">
        <v>8</v>
      </c>
      <c r="B227" s="37">
        <f>SUM('Key Largo'!E227,'Key Largo'!H227,'Key Largo'!K227,'Key Largo'!N227,'Key Largo'!Q227,'Key Largo'!T227)</f>
        <v>0</v>
      </c>
      <c r="C227" s="37">
        <f>STDEV('Key Largo'!E227,'Key Largo'!H227,'Key Largo'!K227,'Key Largo'!N227,'Key Largo'!Q227,'Key Largo'!T227)</f>
        <v>0</v>
      </c>
      <c r="D227" s="33">
        <f>SUM(Marathon!E227,Marathon!H227,Marathon!K227,Marathon!N227,Marathon!Q227,Marathon!T227)</f>
        <v>0</v>
      </c>
      <c r="E227" s="33">
        <f>STDEV(Marathon!E227,Marathon!H227,Marathon!K227,Marathon!N227,Marathon!Q227,Marathon!T227)</f>
        <v>0</v>
      </c>
      <c r="F227" s="41">
        <f>SUM('Big Pine'!E227,'Big Pine'!H227,'Big Pine'!K227,'Big Pine'!N227,'Big Pine'!Q227,'Big Pine'!T227)</f>
        <v>0</v>
      </c>
      <c r="G227" s="41">
        <f>STDEV('Big Pine'!E227,'Big Pine'!H227,'Big Pine'!K227,'Big Pine'!N227,'Big Pine'!Q227,'Big Pine'!T227)</f>
        <v>0</v>
      </c>
      <c r="H227" s="45">
        <f>SUM('Key West'!E227,'Key West'!H227,'Key West'!K227,'Key West'!N227,'Key West'!Q227,'Key West'!T227)</f>
        <v>0</v>
      </c>
      <c r="I227" s="45">
        <f>STDEV('Key West'!E227,'Key West'!H227,'Key West'!K227,'Key West'!N227,'Key West'!Q227,'Key West'!T227)</f>
        <v>0</v>
      </c>
    </row>
    <row r="228" spans="1:9" ht="15.75">
      <c r="A228">
        <v>9</v>
      </c>
      <c r="B228" s="37">
        <f>SUM('Key Largo'!E228,'Key Largo'!H228,'Key Largo'!K228,'Key Largo'!N228,'Key Largo'!Q228,'Key Largo'!T228)</f>
        <v>0</v>
      </c>
      <c r="C228" s="37">
        <f>STDEV('Key Largo'!E228,'Key Largo'!H228,'Key Largo'!K228,'Key Largo'!N228,'Key Largo'!Q228,'Key Largo'!T228)</f>
        <v>0.6324555320336759</v>
      </c>
      <c r="D228" s="33">
        <f>SUM(Marathon!E228,Marathon!H228,Marathon!K228,Marathon!N228,Marathon!Q228,Marathon!T228)</f>
        <v>2</v>
      </c>
      <c r="E228" s="33">
        <f>STDEV(Marathon!E228,Marathon!H228,Marathon!K228,Marathon!N228,Marathon!Q228,Marathon!T228)</f>
        <v>0.816496580927726</v>
      </c>
      <c r="F228" s="41">
        <f>SUM('Big Pine'!E228,'Big Pine'!H228,'Big Pine'!K228,'Big Pine'!N228,'Big Pine'!Q228,'Big Pine'!T228)</f>
        <v>0</v>
      </c>
      <c r="G228" s="41">
        <f>STDEV('Big Pine'!E228,'Big Pine'!H228,'Big Pine'!K228,'Big Pine'!N228,'Big Pine'!Q228,'Big Pine'!T228)</f>
        <v>0.6324555320336759</v>
      </c>
      <c r="H228" s="45">
        <f>SUM('Key West'!E228,'Key West'!H228,'Key West'!K228,'Key West'!N228,'Key West'!Q228,'Key West'!T228)</f>
        <v>0</v>
      </c>
      <c r="I228" s="45">
        <f>STDEV('Key West'!E228,'Key West'!H228,'Key West'!K228,'Key West'!N228,'Key West'!Q228,'Key West'!T228)</f>
        <v>0</v>
      </c>
    </row>
    <row r="229" spans="1:9" ht="15.75">
      <c r="A229">
        <v>10</v>
      </c>
      <c r="B229" s="37">
        <f>SUM('Key Largo'!E229,'Key Largo'!H229,'Key Largo'!K229,'Key Largo'!N229,'Key Largo'!Q229,'Key Largo'!T229)</f>
        <v>0</v>
      </c>
      <c r="C229" s="37">
        <f>STDEV('Key Largo'!E229,'Key Largo'!H229,'Key Largo'!K229,'Key Largo'!N229,'Key Largo'!Q229,'Key Largo'!T229)</f>
        <v>0.6324555320336759</v>
      </c>
      <c r="D229" s="33">
        <f>SUM(Marathon!E229,Marathon!H229,Marathon!K229,Marathon!N229,Marathon!Q229,Marathon!T229)</f>
        <v>0</v>
      </c>
      <c r="E229" s="33">
        <f>STDEV(Marathon!E229,Marathon!H229,Marathon!K229,Marathon!N229,Marathon!Q229,Marathon!T229)</f>
        <v>0</v>
      </c>
      <c r="F229" s="41">
        <f>SUM('Big Pine'!E229,'Big Pine'!H229,'Big Pine'!K229,'Big Pine'!N229,'Big Pine'!Q229,'Big Pine'!T229)</f>
        <v>0</v>
      </c>
      <c r="G229" s="41">
        <f>STDEV('Big Pine'!E229,'Big Pine'!H229,'Big Pine'!K229,'Big Pine'!N229,'Big Pine'!Q229,'Big Pine'!T229)</f>
        <v>0</v>
      </c>
      <c r="H229" s="45">
        <f>SUM('Key West'!E229,'Key West'!H229,'Key West'!K229,'Key West'!N229,'Key West'!Q229,'Key West'!T229)</f>
        <v>0</v>
      </c>
      <c r="I229" s="45">
        <f>STDEV('Key West'!E229,'Key West'!H229,'Key West'!K229,'Key West'!N229,'Key West'!Q229,'Key West'!T229)</f>
        <v>0</v>
      </c>
    </row>
    <row r="230" spans="1:9" ht="15.75">
      <c r="A230">
        <v>11</v>
      </c>
      <c r="B230" s="37">
        <f>SUM('Key Largo'!E230,'Key Largo'!H230,'Key Largo'!K230,'Key Largo'!N230,'Key Largo'!Q230,'Key Largo'!T230)</f>
        <v>0</v>
      </c>
      <c r="C230" s="37">
        <f>STDEV('Key Largo'!E230,'Key Largo'!H230,'Key Largo'!K230,'Key Largo'!N230,'Key Largo'!Q230,'Key Largo'!T230)</f>
        <v>0</v>
      </c>
      <c r="D230" s="33">
        <f>SUM(Marathon!E230,Marathon!H230,Marathon!K230,Marathon!N230,Marathon!Q230,Marathon!T230)</f>
        <v>0</v>
      </c>
      <c r="E230" s="33">
        <f>STDEV(Marathon!E230,Marathon!H230,Marathon!K230,Marathon!N230,Marathon!Q230,Marathon!T230)</f>
        <v>0.6324555320336759</v>
      </c>
      <c r="F230" s="41">
        <f>SUM('Big Pine'!E230,'Big Pine'!H230,'Big Pine'!K230,'Big Pine'!N230,'Big Pine'!Q230,'Big Pine'!T230)</f>
        <v>1</v>
      </c>
      <c r="G230" s="41">
        <f>STDEV('Big Pine'!E230,'Big Pine'!H230,'Big Pine'!K230,'Big Pine'!N230,'Big Pine'!Q230,'Big Pine'!T230)</f>
        <v>0.408248290463863</v>
      </c>
      <c r="H230" s="45">
        <f>SUM('Key West'!E230,'Key West'!H230,'Key West'!K230,'Key West'!N230,'Key West'!Q230,'Key West'!T230)</f>
        <v>0</v>
      </c>
      <c r="I230" s="45">
        <f>STDEV('Key West'!E230,'Key West'!H230,'Key West'!K230,'Key West'!N230,'Key West'!Q230,'Key West'!T230)</f>
        <v>0</v>
      </c>
    </row>
    <row r="231" spans="1:9" ht="15.75">
      <c r="A231">
        <v>12</v>
      </c>
      <c r="B231" s="37">
        <f>SUM('Key Largo'!E231,'Key Largo'!H231,'Key Largo'!K231,'Key Largo'!N231,'Key Largo'!Q231,'Key Largo'!T231)</f>
        <v>0</v>
      </c>
      <c r="C231" s="37">
        <f>STDEV('Key Largo'!E231,'Key Largo'!H231,'Key Largo'!K231,'Key Largo'!N231,'Key Largo'!Q231,'Key Largo'!T231)</f>
        <v>0</v>
      </c>
      <c r="D231" s="33">
        <f>SUM(Marathon!E231,Marathon!H231,Marathon!K231,Marathon!N231,Marathon!Q231,Marathon!T231)</f>
        <v>-1</v>
      </c>
      <c r="E231" s="33">
        <f>STDEV(Marathon!E231,Marathon!H231,Marathon!K231,Marathon!N231,Marathon!Q231,Marathon!T231)</f>
        <v>0.408248290463863</v>
      </c>
      <c r="F231" s="41">
        <f>SUM('Big Pine'!E231,'Big Pine'!H231,'Big Pine'!K231,'Big Pine'!N231,'Big Pine'!Q231,'Big Pine'!T231)</f>
        <v>0</v>
      </c>
      <c r="G231" s="41">
        <f>STDEV('Big Pine'!E231,'Big Pine'!H231,'Big Pine'!K231,'Big Pine'!N231,'Big Pine'!Q231,'Big Pine'!T231)</f>
        <v>0</v>
      </c>
      <c r="H231" s="45">
        <f>SUM('Key West'!E231,'Key West'!H231,'Key West'!K231,'Key West'!N231,'Key West'!Q231,'Key West'!T231)</f>
        <v>0</v>
      </c>
      <c r="I231" s="45">
        <f>STDEV('Key West'!E231,'Key West'!H231,'Key West'!K231,'Key West'!N231,'Key West'!Q231,'Key West'!T231)</f>
        <v>0</v>
      </c>
    </row>
    <row r="232" spans="1:9" ht="15.75">
      <c r="A232">
        <v>13</v>
      </c>
      <c r="B232" s="37">
        <f>SUM('Key Largo'!E232,'Key Largo'!H232,'Key Largo'!K232,'Key Largo'!N232,'Key Largo'!Q232,'Key Largo'!T232)</f>
        <v>0</v>
      </c>
      <c r="C232" s="37">
        <f>STDEV('Key Largo'!E232,'Key Largo'!H232,'Key Largo'!K232,'Key Largo'!N232,'Key Largo'!Q232,'Key Largo'!T232)</f>
        <v>0</v>
      </c>
      <c r="D232" s="33">
        <f>SUM(Marathon!E232,Marathon!H232,Marathon!K232,Marathon!N232,Marathon!Q232,Marathon!T232)</f>
        <v>0</v>
      </c>
      <c r="E232" s="33">
        <f>STDEV(Marathon!E232,Marathon!H232,Marathon!K232,Marathon!N232,Marathon!Q232,Marathon!T232)</f>
        <v>0</v>
      </c>
      <c r="F232" s="41">
        <f>SUM('Big Pine'!E232,'Big Pine'!H232,'Big Pine'!K232,'Big Pine'!N232,'Big Pine'!Q232,'Big Pine'!T232)</f>
        <v>0</v>
      </c>
      <c r="G232" s="41">
        <f>STDEV('Big Pine'!E232,'Big Pine'!H232,'Big Pine'!K232,'Big Pine'!N232,'Big Pine'!Q232,'Big Pine'!T232)</f>
        <v>0</v>
      </c>
      <c r="H232" s="45">
        <f>SUM('Key West'!E232,'Key West'!H232,'Key West'!K232,'Key West'!N232,'Key West'!Q232,'Key West'!T232)</f>
        <v>0</v>
      </c>
      <c r="I232" s="45">
        <f>STDEV('Key West'!E232,'Key West'!H232,'Key West'!K232,'Key West'!N232,'Key West'!Q232,'Key West'!T232)</f>
        <v>0</v>
      </c>
    </row>
    <row r="233" spans="1:9" ht="15.75">
      <c r="A233">
        <v>14</v>
      </c>
      <c r="B233" s="37">
        <f>SUM('Key Largo'!E233,'Key Largo'!H233,'Key Largo'!K233,'Key Largo'!N233,'Key Largo'!Q233,'Key Largo'!T233)</f>
        <v>0</v>
      </c>
      <c r="C233" s="37">
        <f>STDEV('Key Largo'!E233,'Key Largo'!H233,'Key Largo'!K233,'Key Largo'!N233,'Key Largo'!Q233,'Key Largo'!T233)</f>
        <v>0</v>
      </c>
      <c r="D233" s="33">
        <f>SUM(Marathon!E233,Marathon!H233,Marathon!K233,Marathon!N233,Marathon!Q233,Marathon!T233)</f>
        <v>-1</v>
      </c>
      <c r="E233" s="33">
        <f>STDEV(Marathon!E233,Marathon!H233,Marathon!K233,Marathon!N233,Marathon!Q233,Marathon!T233)</f>
        <v>0.408248290463863</v>
      </c>
      <c r="F233" s="41">
        <f>SUM('Big Pine'!E233,'Big Pine'!H233,'Big Pine'!K233,'Big Pine'!N233,'Big Pine'!Q233,'Big Pine'!T233)</f>
        <v>0</v>
      </c>
      <c r="G233" s="41">
        <f>STDEV('Big Pine'!E233,'Big Pine'!H233,'Big Pine'!K233,'Big Pine'!N233,'Big Pine'!Q233,'Big Pine'!T233)</f>
        <v>0</v>
      </c>
      <c r="H233" s="45">
        <f>SUM('Key West'!E233,'Key West'!H233,'Key West'!K233,'Key West'!N233,'Key West'!Q233,'Key West'!T233)</f>
        <v>0</v>
      </c>
      <c r="I233" s="45">
        <f>STDEV('Key West'!E233,'Key West'!H233,'Key West'!K233,'Key West'!N233,'Key West'!Q233,'Key West'!T233)</f>
        <v>0</v>
      </c>
    </row>
    <row r="234" spans="1:9" ht="15.75">
      <c r="A234">
        <v>15</v>
      </c>
      <c r="B234" s="37">
        <f>SUM('Key Largo'!E234,'Key Largo'!H234,'Key Largo'!K234,'Key Largo'!N234,'Key Largo'!Q234,'Key Largo'!T234)</f>
        <v>0</v>
      </c>
      <c r="C234" s="37">
        <f>STDEV('Key Largo'!E234,'Key Largo'!H234,'Key Largo'!K234,'Key Largo'!N234,'Key Largo'!Q234,'Key Largo'!T234)</f>
        <v>0</v>
      </c>
      <c r="D234" s="33">
        <f>SUM(Marathon!E234,Marathon!H234,Marathon!K234,Marathon!N234,Marathon!Q234,Marathon!T234)</f>
        <v>0</v>
      </c>
      <c r="E234" s="33">
        <f>STDEV(Marathon!E234,Marathon!H234,Marathon!K234,Marathon!N234,Marathon!Q234,Marathon!T234)</f>
        <v>0</v>
      </c>
      <c r="F234" s="41">
        <f>SUM('Big Pine'!E234,'Big Pine'!H234,'Big Pine'!K234,'Big Pine'!N234,'Big Pine'!Q234,'Big Pine'!T234)</f>
        <v>0</v>
      </c>
      <c r="G234" s="41">
        <f>STDEV('Big Pine'!E234,'Big Pine'!H234,'Big Pine'!K234,'Big Pine'!N234,'Big Pine'!Q234,'Big Pine'!T234)</f>
        <v>0</v>
      </c>
      <c r="H234" s="45">
        <f>SUM('Key West'!E234,'Key West'!H234,'Key West'!K234,'Key West'!N234,'Key West'!Q234,'Key West'!T234)</f>
        <v>0</v>
      </c>
      <c r="I234" s="45">
        <f>STDEV('Key West'!E234,'Key West'!H234,'Key West'!K234,'Key West'!N234,'Key West'!Q234,'Key West'!T234)</f>
        <v>0</v>
      </c>
    </row>
    <row r="235" spans="1:9" ht="15.75">
      <c r="A235">
        <v>16</v>
      </c>
      <c r="B235" s="37">
        <f>SUM('Key Largo'!E235,'Key Largo'!H235,'Key Largo'!K235,'Key Largo'!N235,'Key Largo'!Q235,'Key Largo'!T235)</f>
        <v>-1</v>
      </c>
      <c r="C235" s="37">
        <f>STDEV('Key Largo'!E235,'Key Largo'!H235,'Key Largo'!K235,'Key Largo'!N235,'Key Largo'!Q235,'Key Largo'!T235)</f>
        <v>0.408248290463863</v>
      </c>
      <c r="D235" s="33">
        <f>SUM(Marathon!E235,Marathon!H235,Marathon!K235,Marathon!N235,Marathon!Q235,Marathon!T235)</f>
        <v>0</v>
      </c>
      <c r="E235" s="33">
        <f>STDEV(Marathon!E235,Marathon!H235,Marathon!K235,Marathon!N235,Marathon!Q235,Marathon!T235)</f>
        <v>0</v>
      </c>
      <c r="F235" s="41">
        <f>SUM('Big Pine'!E235,'Big Pine'!H235,'Big Pine'!K235,'Big Pine'!N235,'Big Pine'!Q235,'Big Pine'!T235)</f>
        <v>0</v>
      </c>
      <c r="G235" s="41">
        <f>STDEV('Big Pine'!E235,'Big Pine'!H235,'Big Pine'!K235,'Big Pine'!N235,'Big Pine'!Q235,'Big Pine'!T235)</f>
        <v>0</v>
      </c>
      <c r="H235" s="45">
        <f>SUM('Key West'!E235,'Key West'!H235,'Key West'!K235,'Key West'!N235,'Key West'!Q235,'Key West'!T235)</f>
        <v>0</v>
      </c>
      <c r="I235" s="45">
        <f>STDEV('Key West'!E235,'Key West'!H235,'Key West'!K235,'Key West'!N235,'Key West'!Q235,'Key West'!T235)</f>
        <v>0</v>
      </c>
    </row>
    <row r="236" spans="1:9" ht="15.75">
      <c r="A236">
        <v>17</v>
      </c>
      <c r="B236" s="37">
        <f>SUM('Key Largo'!E236,'Key Largo'!H236,'Key Largo'!K236,'Key Largo'!N236,'Key Largo'!Q236,'Key Largo'!T236)</f>
        <v>0</v>
      </c>
      <c r="C236" s="37">
        <f>STDEV('Key Largo'!E236,'Key Largo'!H236,'Key Largo'!K236,'Key Largo'!N236,'Key Largo'!Q236,'Key Largo'!T236)</f>
        <v>0</v>
      </c>
      <c r="D236" s="33">
        <f>SUM(Marathon!E236,Marathon!H236,Marathon!K236,Marathon!N236,Marathon!Q236,Marathon!T236)</f>
        <v>-1</v>
      </c>
      <c r="E236" s="33">
        <f>STDEV(Marathon!E236,Marathon!H236,Marathon!K236,Marathon!N236,Marathon!Q236,Marathon!T236)</f>
        <v>0.408248290463863</v>
      </c>
      <c r="F236" s="41">
        <f>SUM('Big Pine'!E236,'Big Pine'!H236,'Big Pine'!K236,'Big Pine'!N236,'Big Pine'!Q236,'Big Pine'!T236)</f>
        <v>0</v>
      </c>
      <c r="G236" s="41">
        <f>STDEV('Big Pine'!E236,'Big Pine'!H236,'Big Pine'!K236,'Big Pine'!N236,'Big Pine'!Q236,'Big Pine'!T236)</f>
        <v>0</v>
      </c>
      <c r="H236" s="45">
        <f>SUM('Key West'!E236,'Key West'!H236,'Key West'!K236,'Key West'!N236,'Key West'!Q236,'Key West'!T236)</f>
        <v>0</v>
      </c>
      <c r="I236" s="45">
        <f>STDEV('Key West'!E236,'Key West'!H236,'Key West'!K236,'Key West'!N236,'Key West'!Q236,'Key West'!T236)</f>
        <v>0</v>
      </c>
    </row>
    <row r="237" spans="1:9" ht="15.75">
      <c r="A237">
        <v>18</v>
      </c>
      <c r="B237" s="37">
        <f>SUM('Key Largo'!E237,'Key Largo'!H237,'Key Largo'!K237,'Key Largo'!N237,'Key Largo'!Q237,'Key Largo'!T237)</f>
        <v>0</v>
      </c>
      <c r="C237" s="37">
        <f>STDEV('Key Largo'!E237,'Key Largo'!H237,'Key Largo'!K237,'Key Largo'!N237,'Key Largo'!Q237,'Key Largo'!T237)</f>
        <v>0</v>
      </c>
      <c r="D237" s="33">
        <f>SUM(Marathon!E237,Marathon!H237,Marathon!K237,Marathon!N237,Marathon!Q237,Marathon!T237)</f>
        <v>0</v>
      </c>
      <c r="E237" s="33">
        <f>STDEV(Marathon!E237,Marathon!H237,Marathon!K237,Marathon!N237,Marathon!Q237,Marathon!T237)</f>
        <v>0.6324555320336759</v>
      </c>
      <c r="F237" s="41">
        <f>SUM('Big Pine'!E237,'Big Pine'!H237,'Big Pine'!K237,'Big Pine'!N237,'Big Pine'!Q237,'Big Pine'!T237)</f>
        <v>0</v>
      </c>
      <c r="G237" s="41">
        <f>STDEV('Big Pine'!E237,'Big Pine'!H237,'Big Pine'!K237,'Big Pine'!N237,'Big Pine'!Q237,'Big Pine'!T237)</f>
        <v>0</v>
      </c>
      <c r="H237" s="45">
        <f>SUM('Key West'!E237,'Key West'!H237,'Key West'!K237,'Key West'!N237,'Key West'!Q237,'Key West'!T237)</f>
        <v>0</v>
      </c>
      <c r="I237" s="45">
        <f>STDEV('Key West'!E237,'Key West'!H237,'Key West'!K237,'Key West'!N237,'Key West'!Q237,'Key West'!T237)</f>
        <v>0</v>
      </c>
    </row>
    <row r="238" spans="1:9" ht="15.75">
      <c r="A238">
        <v>19</v>
      </c>
      <c r="B238" s="37">
        <f>SUM('Key Largo'!E238,'Key Largo'!H238,'Key Largo'!K238,'Key Largo'!N238,'Key Largo'!Q238,'Key Largo'!T238)</f>
        <v>0</v>
      </c>
      <c r="C238" s="37">
        <f>STDEV('Key Largo'!E238,'Key Largo'!H238,'Key Largo'!K238,'Key Largo'!N238,'Key Largo'!Q238,'Key Largo'!T238)</f>
        <v>0</v>
      </c>
      <c r="D238" s="33">
        <f>SUM(Marathon!E238,Marathon!H238,Marathon!K238,Marathon!N238,Marathon!Q238,Marathon!T238)</f>
        <v>0</v>
      </c>
      <c r="E238" s="33">
        <f>STDEV(Marathon!E238,Marathon!H238,Marathon!K238,Marathon!N238,Marathon!Q238,Marathon!T238)</f>
        <v>0</v>
      </c>
      <c r="F238" s="41">
        <f>SUM('Big Pine'!E238,'Big Pine'!H238,'Big Pine'!K238,'Big Pine'!N238,'Big Pine'!Q238,'Big Pine'!T238)</f>
        <v>-1</v>
      </c>
      <c r="G238" s="41">
        <f>STDEV('Big Pine'!E238,'Big Pine'!H238,'Big Pine'!K238,'Big Pine'!N238,'Big Pine'!Q238,'Big Pine'!T238)</f>
        <v>0.408248290463863</v>
      </c>
      <c r="H238" s="45">
        <f>SUM('Key West'!E238,'Key West'!H238,'Key West'!K238,'Key West'!N238,'Key West'!Q238,'Key West'!T238)</f>
        <v>0</v>
      </c>
      <c r="I238" s="45">
        <f>STDEV('Key West'!E238,'Key West'!H238,'Key West'!K238,'Key West'!N238,'Key West'!Q238,'Key West'!T238)</f>
        <v>0</v>
      </c>
    </row>
    <row r="239" spans="1:9" ht="15.75">
      <c r="A239">
        <v>20</v>
      </c>
      <c r="B239" s="37">
        <f>SUM('Key Largo'!E239,'Key Largo'!H239,'Key Largo'!K239,'Key Largo'!N239,'Key Largo'!Q239,'Key Largo'!T239)</f>
        <v>0</v>
      </c>
      <c r="C239" s="37">
        <f>STDEV('Key Largo'!E239,'Key Largo'!H239,'Key Largo'!K239,'Key Largo'!N239,'Key Largo'!Q239,'Key Largo'!T239)</f>
        <v>0</v>
      </c>
      <c r="D239" s="33">
        <f>SUM(Marathon!E239,Marathon!H239,Marathon!K239,Marathon!N239,Marathon!Q239,Marathon!T239)</f>
        <v>-1</v>
      </c>
      <c r="E239" s="33">
        <f>STDEV(Marathon!E239,Marathon!H239,Marathon!K239,Marathon!N239,Marathon!Q239,Marathon!T239)</f>
        <v>0.752772652709081</v>
      </c>
      <c r="F239" s="41">
        <f>SUM('Big Pine'!E239,'Big Pine'!H239,'Big Pine'!K239,'Big Pine'!N239,'Big Pine'!Q239,'Big Pine'!T239)</f>
        <v>0</v>
      </c>
      <c r="G239" s="41">
        <f>STDEV('Big Pine'!E239,'Big Pine'!H239,'Big Pine'!K239,'Big Pine'!N239,'Big Pine'!Q239,'Big Pine'!T239)</f>
        <v>0</v>
      </c>
      <c r="H239" s="45">
        <f>SUM('Key West'!E239,'Key West'!H239,'Key West'!K239,'Key West'!N239,'Key West'!Q239,'Key West'!T239)</f>
        <v>1</v>
      </c>
      <c r="I239" s="45">
        <f>STDEV('Key West'!E239,'Key West'!H239,'Key West'!K239,'Key West'!N239,'Key West'!Q239,'Key West'!T239)</f>
        <v>0.408248290463863</v>
      </c>
    </row>
    <row r="240" spans="1:9" ht="15.75">
      <c r="A240">
        <v>21</v>
      </c>
      <c r="B240" s="37">
        <f>SUM('Key Largo'!E240,'Key Largo'!H240,'Key Largo'!K240,'Key Largo'!N240,'Key Largo'!Q240,'Key Largo'!T240)</f>
        <v>-1</v>
      </c>
      <c r="C240" s="37">
        <f>STDEV('Key Largo'!E240,'Key Largo'!H240,'Key Largo'!K240,'Key Largo'!N240,'Key Largo'!Q240,'Key Largo'!T240)</f>
        <v>0.408248290463863</v>
      </c>
      <c r="D240" s="33">
        <f>SUM(Marathon!E240,Marathon!H240,Marathon!K240,Marathon!N240,Marathon!Q240,Marathon!T240)</f>
        <v>-1</v>
      </c>
      <c r="E240" s="33">
        <f>STDEV(Marathon!E240,Marathon!H240,Marathon!K240,Marathon!N240,Marathon!Q240,Marathon!T240)</f>
        <v>0.408248290463863</v>
      </c>
      <c r="F240" s="41">
        <f>SUM('Big Pine'!E240,'Big Pine'!H240,'Big Pine'!K240,'Big Pine'!N240,'Big Pine'!Q240,'Big Pine'!T240)</f>
        <v>0</v>
      </c>
      <c r="G240" s="41">
        <f>STDEV('Big Pine'!E240,'Big Pine'!H240,'Big Pine'!K240,'Big Pine'!N240,'Big Pine'!Q240,'Big Pine'!T240)</f>
        <v>0</v>
      </c>
      <c r="H240" s="45">
        <f>SUM('Key West'!E240,'Key West'!H240,'Key West'!K240,'Key West'!N240,'Key West'!Q240,'Key West'!T240)</f>
        <v>0</v>
      </c>
      <c r="I240" s="45">
        <f>STDEV('Key West'!E240,'Key West'!H240,'Key West'!K240,'Key West'!N240,'Key West'!Q240,'Key West'!T240)</f>
        <v>0</v>
      </c>
    </row>
    <row r="241" spans="1:9" ht="15.75">
      <c r="A241">
        <v>22</v>
      </c>
      <c r="B241" s="37">
        <f>SUM('Key Largo'!E241,'Key Largo'!H241,'Key Largo'!K241,'Key Largo'!N241,'Key Largo'!Q241,'Key Largo'!T241)</f>
        <v>0</v>
      </c>
      <c r="C241" s="37">
        <f>STDEV('Key Largo'!E241,'Key Largo'!H241,'Key Largo'!K241,'Key Largo'!N241,'Key Largo'!Q241,'Key Largo'!T241)</f>
        <v>0</v>
      </c>
      <c r="D241" s="33">
        <f>SUM(Marathon!E241,Marathon!H241,Marathon!K241,Marathon!N241,Marathon!Q241,Marathon!T241)</f>
        <v>0</v>
      </c>
      <c r="E241" s="33">
        <f>STDEV(Marathon!E241,Marathon!H241,Marathon!K241,Marathon!N241,Marathon!Q241,Marathon!T241)</f>
        <v>0</v>
      </c>
      <c r="F241" s="41">
        <f>SUM('Big Pine'!E241,'Big Pine'!H241,'Big Pine'!K241,'Big Pine'!N241,'Big Pine'!Q241,'Big Pine'!T241)</f>
        <v>1</v>
      </c>
      <c r="G241" s="41">
        <f>STDEV('Big Pine'!E241,'Big Pine'!H241,'Big Pine'!K241,'Big Pine'!N241,'Big Pine'!Q241,'Big Pine'!T241)</f>
        <v>0.408248290463863</v>
      </c>
      <c r="H241" s="45">
        <f>SUM('Key West'!E241,'Key West'!H241,'Key West'!K241,'Key West'!N241,'Key West'!Q241,'Key West'!T241)</f>
        <v>0</v>
      </c>
      <c r="I241" s="45">
        <f>STDEV('Key West'!E241,'Key West'!H241,'Key West'!K241,'Key West'!N241,'Key West'!Q241,'Key West'!T241)</f>
        <v>0</v>
      </c>
    </row>
    <row r="242" spans="1:9" ht="15.75">
      <c r="A242">
        <v>23</v>
      </c>
      <c r="B242" s="37">
        <f>SUM('Key Largo'!E242,'Key Largo'!H242,'Key Largo'!K242,'Key Largo'!N242,'Key Largo'!Q242,'Key Largo'!T242)</f>
        <v>0</v>
      </c>
      <c r="C242" s="37">
        <f>STDEV('Key Largo'!E242,'Key Largo'!H242,'Key Largo'!K242,'Key Largo'!N242,'Key Largo'!Q242,'Key Largo'!T242)</f>
        <v>0</v>
      </c>
      <c r="D242" s="33">
        <f>SUM(Marathon!E242,Marathon!H242,Marathon!K242,Marathon!N242,Marathon!Q242,Marathon!T242)</f>
        <v>1</v>
      </c>
      <c r="E242" s="33">
        <f>STDEV(Marathon!E242,Marathon!H242,Marathon!K242,Marathon!N242,Marathon!Q242,Marathon!T242)</f>
        <v>0.752772652709081</v>
      </c>
      <c r="F242" s="41">
        <f>SUM('Big Pine'!E242,'Big Pine'!H242,'Big Pine'!K242,'Big Pine'!N242,'Big Pine'!Q242,'Big Pine'!T242)</f>
        <v>0</v>
      </c>
      <c r="G242" s="41">
        <f>STDEV('Big Pine'!E242,'Big Pine'!H242,'Big Pine'!K242,'Big Pine'!N242,'Big Pine'!Q242,'Big Pine'!T242)</f>
        <v>0</v>
      </c>
      <c r="H242" s="45">
        <f>SUM('Key West'!E242,'Key West'!H242,'Key West'!K242,'Key West'!N242,'Key West'!Q242,'Key West'!T242)</f>
        <v>0</v>
      </c>
      <c r="I242" s="45">
        <f>STDEV('Key West'!E242,'Key West'!H242,'Key West'!K242,'Key West'!N242,'Key West'!Q242,'Key West'!T242)</f>
        <v>0</v>
      </c>
    </row>
    <row r="243" spans="1:9" ht="15.75">
      <c r="A243">
        <v>24</v>
      </c>
      <c r="B243" s="37">
        <f>SUM('Key Largo'!E243,'Key Largo'!H243,'Key Largo'!K243,'Key Largo'!N243,'Key Largo'!Q243,'Key Largo'!T243)</f>
        <v>0</v>
      </c>
      <c r="C243" s="37">
        <f>STDEV('Key Largo'!E243,'Key Largo'!H243,'Key Largo'!K243,'Key Largo'!N243,'Key Largo'!Q243,'Key Largo'!T243)</f>
        <v>0</v>
      </c>
      <c r="D243" s="33">
        <f>SUM(Marathon!E243,Marathon!H243,Marathon!K243,Marathon!N243,Marathon!Q243,Marathon!T243)</f>
        <v>1</v>
      </c>
      <c r="E243" s="33">
        <f>STDEV(Marathon!E243,Marathon!H243,Marathon!K243,Marathon!N243,Marathon!Q243,Marathon!T243)</f>
        <v>0.408248290463863</v>
      </c>
      <c r="F243" s="41">
        <f>SUM('Big Pine'!E243,'Big Pine'!H243,'Big Pine'!K243,'Big Pine'!N243,'Big Pine'!Q243,'Big Pine'!T243)</f>
        <v>0</v>
      </c>
      <c r="G243" s="41">
        <f>STDEV('Big Pine'!E243,'Big Pine'!H243,'Big Pine'!K243,'Big Pine'!N243,'Big Pine'!Q243,'Big Pine'!T243)</f>
        <v>0</v>
      </c>
      <c r="H243" s="45">
        <f>SUM('Key West'!E243,'Key West'!H243,'Key West'!K243,'Key West'!N243,'Key West'!Q243,'Key West'!T243)</f>
        <v>0</v>
      </c>
      <c r="I243" s="45">
        <f>STDEV('Key West'!E243,'Key West'!H243,'Key West'!K243,'Key West'!N243,'Key West'!Q243,'Key West'!T243)</f>
        <v>0</v>
      </c>
    </row>
    <row r="244" spans="1:9" ht="15.75">
      <c r="A244">
        <v>25</v>
      </c>
      <c r="B244" s="37">
        <f>SUM('Key Largo'!E244,'Key Largo'!H244,'Key Largo'!K244,'Key Largo'!N244,'Key Largo'!Q244,'Key Largo'!T244)</f>
        <v>-2</v>
      </c>
      <c r="C244" s="37">
        <f>STDEV('Key Largo'!E244,'Key Largo'!H244,'Key Largo'!K244,'Key Largo'!N244,'Key Largo'!Q244,'Key Largo'!T244)</f>
        <v>0.816496580927726</v>
      </c>
      <c r="D244" s="33">
        <f>SUM(Marathon!E244,Marathon!H244,Marathon!K244,Marathon!N244,Marathon!Q244,Marathon!T244)</f>
        <v>1</v>
      </c>
      <c r="E244" s="33">
        <f>STDEV(Marathon!E244,Marathon!H244,Marathon!K244,Marathon!N244,Marathon!Q244,Marathon!T244)</f>
        <v>0.408248290463863</v>
      </c>
      <c r="F244" s="41">
        <f>SUM('Big Pine'!E244,'Big Pine'!H244,'Big Pine'!K244,'Big Pine'!N244,'Big Pine'!Q244,'Big Pine'!T244)</f>
        <v>0</v>
      </c>
      <c r="G244" s="41">
        <f>STDEV('Big Pine'!E244,'Big Pine'!H244,'Big Pine'!K244,'Big Pine'!N244,'Big Pine'!Q244,'Big Pine'!T244)</f>
        <v>0</v>
      </c>
      <c r="H244" s="45">
        <f>SUM('Key West'!E244,'Key West'!H244,'Key West'!K244,'Key West'!N244,'Key West'!Q244,'Key West'!T244)</f>
        <v>0</v>
      </c>
      <c r="I244" s="45">
        <f>STDEV('Key West'!E244,'Key West'!H244,'Key West'!K244,'Key West'!N244,'Key West'!Q244,'Key West'!T244)</f>
        <v>0</v>
      </c>
    </row>
    <row r="245" spans="1:9" ht="15.75">
      <c r="A245">
        <v>26</v>
      </c>
      <c r="B245" s="37">
        <f>SUM('Key Largo'!E245,'Key Largo'!H245,'Key Largo'!K245,'Key Largo'!N245,'Key Largo'!Q245,'Key Largo'!T245)</f>
        <v>0</v>
      </c>
      <c r="C245" s="37">
        <f>STDEV('Key Largo'!E245,'Key Largo'!H245,'Key Largo'!K245,'Key Largo'!N245,'Key Largo'!Q245,'Key Largo'!T245)</f>
        <v>0.6324555320336759</v>
      </c>
      <c r="D245" s="33">
        <f>SUM(Marathon!E245,Marathon!H245,Marathon!K245,Marathon!N245,Marathon!Q245,Marathon!T245)</f>
        <v>-1</v>
      </c>
      <c r="E245" s="33">
        <f>STDEV(Marathon!E245,Marathon!H245,Marathon!K245,Marathon!N245,Marathon!Q245,Marathon!T245)</f>
        <v>0.408248290463863</v>
      </c>
      <c r="F245" s="41">
        <f>SUM('Big Pine'!E245,'Big Pine'!H245,'Big Pine'!K245,'Big Pine'!N245,'Big Pine'!Q245,'Big Pine'!T245)</f>
        <v>0</v>
      </c>
      <c r="G245" s="41">
        <f>STDEV('Big Pine'!E245,'Big Pine'!H245,'Big Pine'!K245,'Big Pine'!N245,'Big Pine'!Q245,'Big Pine'!T245)</f>
        <v>0</v>
      </c>
      <c r="H245" s="45">
        <f>SUM('Key West'!E245,'Key West'!H245,'Key West'!K245,'Key West'!N245,'Key West'!Q245,'Key West'!T245)</f>
        <v>0</v>
      </c>
      <c r="I245" s="45">
        <f>STDEV('Key West'!E245,'Key West'!H245,'Key West'!K245,'Key West'!N245,'Key West'!Q245,'Key West'!T245)</f>
        <v>0</v>
      </c>
    </row>
    <row r="246" spans="1:9" ht="15.75">
      <c r="A246">
        <v>27</v>
      </c>
      <c r="B246" s="37">
        <f>SUM('Key Largo'!E246,'Key Largo'!H246,'Key Largo'!K246,'Key Largo'!N246,'Key Largo'!Q246,'Key Largo'!T246)</f>
        <v>0</v>
      </c>
      <c r="C246" s="37">
        <f>STDEV('Key Largo'!E246,'Key Largo'!H246,'Key Largo'!K246,'Key Largo'!N246,'Key Largo'!Q246,'Key Largo'!T246)</f>
        <v>0</v>
      </c>
      <c r="D246" s="33">
        <f>SUM(Marathon!E246,Marathon!H246,Marathon!K246,Marathon!N246,Marathon!Q246,Marathon!T246)</f>
        <v>0</v>
      </c>
      <c r="E246" s="33">
        <f>STDEV(Marathon!E246,Marathon!H246,Marathon!K246,Marathon!N246,Marathon!Q246,Marathon!T246)</f>
        <v>0</v>
      </c>
      <c r="F246" s="41">
        <f>SUM('Big Pine'!E246,'Big Pine'!H246,'Big Pine'!K246,'Big Pine'!N246,'Big Pine'!Q246,'Big Pine'!T246)</f>
        <v>0</v>
      </c>
      <c r="G246" s="41">
        <f>STDEV('Big Pine'!E246,'Big Pine'!H246,'Big Pine'!K246,'Big Pine'!N246,'Big Pine'!Q246,'Big Pine'!T246)</f>
        <v>0</v>
      </c>
      <c r="H246" s="45">
        <f>SUM('Key West'!E246,'Key West'!H246,'Key West'!K246,'Key West'!N246,'Key West'!Q246,'Key West'!T246)</f>
        <v>0</v>
      </c>
      <c r="I246" s="45">
        <f>STDEV('Key West'!E246,'Key West'!H246,'Key West'!K246,'Key West'!N246,'Key West'!Q246,'Key West'!T246)</f>
        <v>0</v>
      </c>
    </row>
    <row r="247" spans="1:9" ht="15.75">
      <c r="A247">
        <v>28</v>
      </c>
      <c r="B247" s="37">
        <f>SUM('Key Largo'!E247,'Key Largo'!H247,'Key Largo'!K247,'Key Largo'!N247,'Key Largo'!Q247,'Key Largo'!T247)</f>
        <v>1</v>
      </c>
      <c r="C247" s="37">
        <f>STDEV('Key Largo'!E247,'Key Largo'!H247,'Key Largo'!K247,'Key Largo'!N247,'Key Largo'!Q247,'Key Largo'!T247)</f>
        <v>0.408248290463863</v>
      </c>
      <c r="D247" s="33">
        <f>SUM(Marathon!E247,Marathon!H247,Marathon!K247,Marathon!N247,Marathon!Q247,Marathon!T247)</f>
        <v>0</v>
      </c>
      <c r="E247" s="33">
        <f>STDEV(Marathon!E247,Marathon!H247,Marathon!K247,Marathon!N247,Marathon!Q247,Marathon!T247)</f>
        <v>0</v>
      </c>
      <c r="F247" s="41">
        <f>SUM('Big Pine'!E247,'Big Pine'!H247,'Big Pine'!K247,'Big Pine'!N247,'Big Pine'!Q247,'Big Pine'!T247)</f>
        <v>0</v>
      </c>
      <c r="G247" s="41">
        <f>STDEV('Big Pine'!E247,'Big Pine'!H247,'Big Pine'!K247,'Big Pine'!N247,'Big Pine'!Q247,'Big Pine'!T247)</f>
        <v>0.6324555320336759</v>
      </c>
      <c r="H247" s="45">
        <f>SUM('Key West'!E247,'Key West'!H247,'Key West'!K247,'Key West'!N247,'Key West'!Q247,'Key West'!T247)</f>
        <v>0</v>
      </c>
      <c r="I247" s="45">
        <f>STDEV('Key West'!E247,'Key West'!H247,'Key West'!K247,'Key West'!N247,'Key West'!Q247,'Key West'!T247)</f>
        <v>0</v>
      </c>
    </row>
    <row r="248" spans="1:9" ht="15.75">
      <c r="A248">
        <v>29</v>
      </c>
      <c r="B248" s="37">
        <f>SUM('Key Largo'!E248,'Key Largo'!H248,'Key Largo'!K248,'Key Largo'!N248,'Key Largo'!Q248,'Key Largo'!T248)</f>
        <v>0</v>
      </c>
      <c r="C248" s="37">
        <f>STDEV('Key Largo'!E248,'Key Largo'!H248,'Key Largo'!K248,'Key Largo'!N248,'Key Largo'!Q248,'Key Largo'!T248)</f>
        <v>0</v>
      </c>
      <c r="D248" s="33">
        <f>SUM(Marathon!E248,Marathon!H248,Marathon!K248,Marathon!N248,Marathon!Q248,Marathon!T248)</f>
        <v>0</v>
      </c>
      <c r="E248" s="33">
        <f>STDEV(Marathon!E248,Marathon!H248,Marathon!K248,Marathon!N248,Marathon!Q248,Marathon!T248)</f>
        <v>0.8944271909999159</v>
      </c>
      <c r="F248" s="41">
        <f>SUM('Big Pine'!E248,'Big Pine'!H248,'Big Pine'!K248,'Big Pine'!N248,'Big Pine'!Q248,'Big Pine'!T248)</f>
        <v>0</v>
      </c>
      <c r="G248" s="41">
        <f>STDEV('Big Pine'!E248,'Big Pine'!H248,'Big Pine'!K248,'Big Pine'!N248,'Big Pine'!Q248,'Big Pine'!T248)</f>
        <v>0</v>
      </c>
      <c r="H248" s="45">
        <f>SUM('Key West'!E248,'Key West'!H248,'Key West'!K248,'Key West'!N248,'Key West'!Q248,'Key West'!T248)</f>
        <v>0</v>
      </c>
      <c r="I248" s="45">
        <f>STDEV('Key West'!E248,'Key West'!H248,'Key West'!K248,'Key West'!N248,'Key West'!Q248,'Key West'!T248)</f>
        <v>0</v>
      </c>
    </row>
    <row r="249" spans="1:9" ht="15.75">
      <c r="A249">
        <v>30</v>
      </c>
      <c r="B249" s="37">
        <f>SUM('Key Largo'!E249,'Key Largo'!H249,'Key Largo'!K249,'Key Largo'!N249,'Key Largo'!Q249,'Key Largo'!T249)</f>
        <v>0</v>
      </c>
      <c r="C249" s="37">
        <f>STDEV('Key Largo'!E249,'Key Largo'!H249,'Key Largo'!K249,'Key Largo'!N249,'Key Largo'!Q249,'Key Largo'!T249)</f>
        <v>0</v>
      </c>
      <c r="D249" s="33">
        <f>SUM(Marathon!E249,Marathon!H249,Marathon!K249,Marathon!N249,Marathon!Q249,Marathon!T249)</f>
        <v>3</v>
      </c>
      <c r="E249" s="33">
        <f>STDEV(Marathon!E249,Marathon!H249,Marathon!K249,Marathon!N249,Marathon!Q249,Marathon!T249)</f>
        <v>0.8366600265340756</v>
      </c>
      <c r="F249" s="41">
        <f>SUM('Big Pine'!E249,'Big Pine'!H249,'Big Pine'!K249,'Big Pine'!N249,'Big Pine'!Q249,'Big Pine'!T249)</f>
        <v>0</v>
      </c>
      <c r="G249" s="41">
        <f>STDEV('Big Pine'!E249,'Big Pine'!H249,'Big Pine'!K249,'Big Pine'!N249,'Big Pine'!Q249,'Big Pine'!T249)</f>
        <v>0</v>
      </c>
      <c r="H249" s="45">
        <f>SUM('Key West'!E249,'Key West'!H249,'Key West'!K249,'Key West'!N249,'Key West'!Q249,'Key West'!T249)</f>
        <v>0</v>
      </c>
      <c r="I249" s="45">
        <f>STDEV('Key West'!E249,'Key West'!H249,'Key West'!K249,'Key West'!N249,'Key West'!Q249,'Key West'!T249)</f>
        <v>0</v>
      </c>
    </row>
    <row r="250" spans="1:9" ht="15.75">
      <c r="A250" t="s">
        <v>223</v>
      </c>
      <c r="B250" s="38">
        <f aca="true" t="shared" si="12" ref="B250:I250">AVERAGE(B220:B249)</f>
        <v>-0.26666666666666666</v>
      </c>
      <c r="C250" s="38">
        <f t="shared" si="12"/>
        <v>0.21849310968419902</v>
      </c>
      <c r="D250" s="34">
        <f t="shared" si="12"/>
        <v>0.06666666666666667</v>
      </c>
      <c r="E250" s="34">
        <f t="shared" si="12"/>
        <v>0.2997424927374</v>
      </c>
      <c r="F250" s="42">
        <f t="shared" si="12"/>
        <v>0.06666666666666667</v>
      </c>
      <c r="G250" s="42">
        <f t="shared" si="12"/>
        <v>0.09659680753076014</v>
      </c>
      <c r="H250" s="46">
        <f t="shared" si="12"/>
        <v>0.03333333333333333</v>
      </c>
      <c r="I250" s="46">
        <f t="shared" si="12"/>
        <v>0.013608276348795434</v>
      </c>
    </row>
    <row r="251" spans="1:9" ht="15.75">
      <c r="A251" t="s">
        <v>207</v>
      </c>
      <c r="B251" s="38">
        <f>STDEV(B220:B249)</f>
        <v>0.5832922809856746</v>
      </c>
      <c r="C251" s="38">
        <f aca="true" t="shared" si="13" ref="C251:I251">STDEV(C220:C249)</f>
        <v>0.2975661520550055</v>
      </c>
      <c r="D251" s="34">
        <f t="shared" si="13"/>
        <v>0.9071871393197362</v>
      </c>
      <c r="E251" s="34">
        <f t="shared" si="13"/>
        <v>0.3164802734729069</v>
      </c>
      <c r="F251" s="42">
        <f t="shared" si="13"/>
        <v>0.3651483716701107</v>
      </c>
      <c r="G251" s="42">
        <f t="shared" si="13"/>
        <v>0.2022918998764107</v>
      </c>
      <c r="H251" s="46">
        <f t="shared" si="13"/>
        <v>0.18257418583505536</v>
      </c>
      <c r="I251" s="46">
        <f t="shared" si="13"/>
        <v>0.07453559924999298</v>
      </c>
    </row>
    <row r="254" spans="2:9" ht="15.75">
      <c r="B254" s="74" t="s">
        <v>219</v>
      </c>
      <c r="C254" s="74"/>
      <c r="D254" s="75" t="s">
        <v>219</v>
      </c>
      <c r="E254" s="75"/>
      <c r="F254" s="76" t="s">
        <v>219</v>
      </c>
      <c r="G254" s="76"/>
      <c r="H254" s="77" t="s">
        <v>219</v>
      </c>
      <c r="I254" s="77"/>
    </row>
    <row r="255" spans="1:9" ht="15.75">
      <c r="A255" t="s">
        <v>222</v>
      </c>
      <c r="B255" s="36" t="s">
        <v>220</v>
      </c>
      <c r="C255" s="36" t="s">
        <v>221</v>
      </c>
      <c r="D255" s="32" t="s">
        <v>220</v>
      </c>
      <c r="E255" s="32" t="s">
        <v>221</v>
      </c>
      <c r="F255" s="40" t="s">
        <v>220</v>
      </c>
      <c r="G255" s="40" t="s">
        <v>221</v>
      </c>
      <c r="H255" s="44" t="s">
        <v>220</v>
      </c>
      <c r="I255" s="44" t="s">
        <v>221</v>
      </c>
    </row>
    <row r="256" spans="1:9" ht="15.75">
      <c r="A256">
        <v>1</v>
      </c>
      <c r="B256" s="37">
        <f>SUM('Key Largo'!E256,'Key Largo'!H256,'Key Largo'!K256,'Key Largo'!N256,'Key Largo'!Q256,'Key Largo'!T256)</f>
        <v>0</v>
      </c>
      <c r="C256" s="37">
        <f>STDEV('Key Largo'!E256,'Key Largo'!H256,'Key Largo'!K256,'Key Largo'!N256,'Key Largo'!Q256,'Key Largo'!T256)</f>
        <v>0.6324555320336759</v>
      </c>
      <c r="D256" s="33">
        <f>SUM(Marathon!E256,Marathon!H256,Marathon!K256,Marathon!N256,Marathon!Q256,Marathon!T256)</f>
        <v>-1</v>
      </c>
      <c r="E256" s="33">
        <f>STDEV(Marathon!E256,Marathon!H256,Marathon!K256,Marathon!N256,Marathon!Q256,Marathon!T256)</f>
        <v>0.408248290463863</v>
      </c>
      <c r="F256" s="41">
        <f>SUM('Big Pine'!E256,'Big Pine'!H256,'Big Pine'!K256,'Big Pine'!N256,'Big Pine'!Q256,'Big Pine'!T256)</f>
        <v>0</v>
      </c>
      <c r="G256" s="41">
        <f>STDEV('Big Pine'!E256,'Big Pine'!H256,'Big Pine'!K256,'Big Pine'!N256,'Big Pine'!Q256,'Big Pine'!T256)</f>
        <v>0</v>
      </c>
      <c r="H256" s="45">
        <f>SUM('Key West'!E256,'Key West'!H256,'Key West'!K256,'Key West'!N256,'Key West'!Q256,'Key West'!T256)</f>
        <v>-1</v>
      </c>
      <c r="I256" s="45">
        <f>STDEV('Key West'!E256,'Key West'!H256,'Key West'!K256,'Key West'!N256,'Key West'!Q256,'Key West'!T256)</f>
        <v>0.752772652709081</v>
      </c>
    </row>
    <row r="257" spans="1:9" ht="15.75">
      <c r="A257">
        <v>2</v>
      </c>
      <c r="B257" s="37">
        <f>SUM('Key Largo'!E257,'Key Largo'!H257,'Key Largo'!K257,'Key Largo'!N257,'Key Largo'!Q257,'Key Largo'!T257)</f>
        <v>0</v>
      </c>
      <c r="C257" s="37">
        <f>STDEV('Key Largo'!E257,'Key Largo'!H257,'Key Largo'!K257,'Key Largo'!N257,'Key Largo'!Q257,'Key Largo'!T257)</f>
        <v>0.6324555320336759</v>
      </c>
      <c r="D257" s="33">
        <f>SUM(Marathon!E257,Marathon!H257,Marathon!K257,Marathon!N257,Marathon!Q257,Marathon!T257)</f>
        <v>0</v>
      </c>
      <c r="E257" s="33">
        <f>STDEV(Marathon!E257,Marathon!H257,Marathon!K257,Marathon!N257,Marathon!Q257,Marathon!T257)</f>
        <v>0.6324555320336759</v>
      </c>
      <c r="F257" s="41">
        <f>SUM('Big Pine'!E257,'Big Pine'!H257,'Big Pine'!K257,'Big Pine'!N257,'Big Pine'!Q257,'Big Pine'!T257)</f>
        <v>0</v>
      </c>
      <c r="G257" s="41">
        <f>STDEV('Big Pine'!E257,'Big Pine'!H257,'Big Pine'!K257,'Big Pine'!N257,'Big Pine'!Q257,'Big Pine'!T257)</f>
        <v>0</v>
      </c>
      <c r="H257" s="45">
        <f>SUM('Key West'!E257,'Key West'!H257,'Key West'!K257,'Key West'!N257,'Key West'!Q257,'Key West'!T257)</f>
        <v>-1</v>
      </c>
      <c r="I257" s="45">
        <f>STDEV('Key West'!E257,'Key West'!H257,'Key West'!K257,'Key West'!N257,'Key West'!Q257,'Key West'!T257)</f>
        <v>0.408248290463863</v>
      </c>
    </row>
    <row r="258" spans="1:9" ht="15.75">
      <c r="A258">
        <v>3</v>
      </c>
      <c r="B258" s="37">
        <f>SUM('Key Largo'!E258,'Key Largo'!H258,'Key Largo'!K258,'Key Largo'!N258,'Key Largo'!Q258,'Key Largo'!T258)</f>
        <v>-1</v>
      </c>
      <c r="C258" s="37">
        <f>STDEV('Key Largo'!E258,'Key Largo'!H258,'Key Largo'!K258,'Key Largo'!N258,'Key Largo'!Q258,'Key Largo'!T258)</f>
        <v>0.408248290463863</v>
      </c>
      <c r="D258" s="33">
        <f>SUM(Marathon!E258,Marathon!H258,Marathon!K258,Marathon!N258,Marathon!Q258,Marathon!T258)</f>
        <v>0</v>
      </c>
      <c r="E258" s="33">
        <f>STDEV(Marathon!E258,Marathon!H258,Marathon!K258,Marathon!N258,Marathon!Q258,Marathon!T258)</f>
        <v>0</v>
      </c>
      <c r="F258" s="41">
        <f>SUM('Big Pine'!E258,'Big Pine'!H258,'Big Pine'!K258,'Big Pine'!N258,'Big Pine'!Q258,'Big Pine'!T258)</f>
        <v>0</v>
      </c>
      <c r="G258" s="41">
        <f>STDEV('Big Pine'!E258,'Big Pine'!H258,'Big Pine'!K258,'Big Pine'!N258,'Big Pine'!Q258,'Big Pine'!T258)</f>
        <v>0</v>
      </c>
      <c r="H258" s="45">
        <f>SUM('Key West'!E258,'Key West'!H258,'Key West'!K258,'Key West'!N258,'Key West'!Q258,'Key West'!T258)</f>
        <v>0</v>
      </c>
      <c r="I258" s="45">
        <f>STDEV('Key West'!E258,'Key West'!H258,'Key West'!K258,'Key West'!N258,'Key West'!Q258,'Key West'!T258)</f>
        <v>0</v>
      </c>
    </row>
    <row r="259" spans="1:9" ht="15.75">
      <c r="A259">
        <v>4</v>
      </c>
      <c r="B259" s="37">
        <f>SUM('Key Largo'!E259,'Key Largo'!H259,'Key Largo'!K259,'Key Largo'!N259,'Key Largo'!Q259,'Key Largo'!T259)</f>
        <v>0</v>
      </c>
      <c r="C259" s="37">
        <f>STDEV('Key Largo'!E259,'Key Largo'!H259,'Key Largo'!K259,'Key Largo'!N259,'Key Largo'!Q259,'Key Largo'!T259)</f>
        <v>0</v>
      </c>
      <c r="D259" s="33">
        <f>SUM(Marathon!E259,Marathon!H259,Marathon!K259,Marathon!N259,Marathon!Q259,Marathon!T259)</f>
        <v>-1</v>
      </c>
      <c r="E259" s="33">
        <f>STDEV(Marathon!E259,Marathon!H259,Marathon!K259,Marathon!N259,Marathon!Q259,Marathon!T259)</f>
        <v>0.408248290463863</v>
      </c>
      <c r="F259" s="41">
        <f>SUM('Big Pine'!E259,'Big Pine'!H259,'Big Pine'!K259,'Big Pine'!N259,'Big Pine'!Q259,'Big Pine'!T259)</f>
        <v>0</v>
      </c>
      <c r="G259" s="41">
        <f>STDEV('Big Pine'!E259,'Big Pine'!H259,'Big Pine'!K259,'Big Pine'!N259,'Big Pine'!Q259,'Big Pine'!T259)</f>
        <v>0</v>
      </c>
      <c r="H259" s="45">
        <f>SUM('Key West'!E259,'Key West'!H259,'Key West'!K259,'Key West'!N259,'Key West'!Q259,'Key West'!T259)</f>
        <v>0</v>
      </c>
      <c r="I259" s="45">
        <f>STDEV('Key West'!E259,'Key West'!H259,'Key West'!K259,'Key West'!N259,'Key West'!Q259,'Key West'!T259)</f>
        <v>0</v>
      </c>
    </row>
    <row r="260" spans="1:9" ht="15.75">
      <c r="A260">
        <v>5</v>
      </c>
      <c r="B260" s="37">
        <f>SUM('Key Largo'!E260,'Key Largo'!H260,'Key Largo'!K260,'Key Largo'!N260,'Key Largo'!Q260,'Key Largo'!T260)</f>
        <v>0</v>
      </c>
      <c r="C260" s="37">
        <f>STDEV('Key Largo'!E260,'Key Largo'!H260,'Key Largo'!K260,'Key Largo'!N260,'Key Largo'!Q260,'Key Largo'!T260)</f>
        <v>0.6324555320336759</v>
      </c>
      <c r="D260" s="33">
        <f>SUM(Marathon!E260,Marathon!H260,Marathon!K260,Marathon!N260,Marathon!Q260,Marathon!T260)</f>
        <v>0</v>
      </c>
      <c r="E260" s="33">
        <f>STDEV(Marathon!E260,Marathon!H260,Marathon!K260,Marathon!N260,Marathon!Q260,Marathon!T260)</f>
        <v>0</v>
      </c>
      <c r="F260" s="41">
        <f>SUM('Big Pine'!E260,'Big Pine'!H260,'Big Pine'!K260,'Big Pine'!N260,'Big Pine'!Q260,'Big Pine'!T260)</f>
        <v>1</v>
      </c>
      <c r="G260" s="41">
        <f>STDEV('Big Pine'!E260,'Big Pine'!H260,'Big Pine'!K260,'Big Pine'!N260,'Big Pine'!Q260,'Big Pine'!T260)</f>
        <v>0.408248290463863</v>
      </c>
      <c r="H260" s="45">
        <f>SUM('Key West'!E260,'Key West'!H260,'Key West'!K260,'Key West'!N260,'Key West'!Q260,'Key West'!T260)</f>
        <v>0</v>
      </c>
      <c r="I260" s="45">
        <f>STDEV('Key West'!E260,'Key West'!H260,'Key West'!K260,'Key West'!N260,'Key West'!Q260,'Key West'!T260)</f>
        <v>0</v>
      </c>
    </row>
    <row r="261" spans="1:9" ht="15.75">
      <c r="A261">
        <v>6</v>
      </c>
      <c r="B261" s="37">
        <f>SUM('Key Largo'!E261,'Key Largo'!H261,'Key Largo'!K261,'Key Largo'!N261,'Key Largo'!Q261,'Key Largo'!T261)</f>
        <v>-1</v>
      </c>
      <c r="C261" s="37">
        <f>STDEV('Key Largo'!E261,'Key Largo'!H261,'Key Largo'!K261,'Key Largo'!N261,'Key Largo'!Q261,'Key Largo'!T261)</f>
        <v>0.408248290463863</v>
      </c>
      <c r="D261" s="33">
        <f>SUM(Marathon!E261,Marathon!H261,Marathon!K261,Marathon!N261,Marathon!Q261,Marathon!T261)</f>
        <v>0</v>
      </c>
      <c r="E261" s="33">
        <f>STDEV(Marathon!E261,Marathon!H261,Marathon!K261,Marathon!N261,Marathon!Q261,Marathon!T261)</f>
        <v>0</v>
      </c>
      <c r="F261" s="41">
        <f>SUM('Big Pine'!E261,'Big Pine'!H261,'Big Pine'!K261,'Big Pine'!N261,'Big Pine'!Q261,'Big Pine'!T261)</f>
        <v>0</v>
      </c>
      <c r="G261" s="41">
        <f>STDEV('Big Pine'!E261,'Big Pine'!H261,'Big Pine'!K261,'Big Pine'!N261,'Big Pine'!Q261,'Big Pine'!T261)</f>
        <v>0</v>
      </c>
      <c r="H261" s="45">
        <f>SUM('Key West'!E261,'Key West'!H261,'Key West'!K261,'Key West'!N261,'Key West'!Q261,'Key West'!T261)</f>
        <v>-1</v>
      </c>
      <c r="I261" s="45">
        <f>STDEV('Key West'!E261,'Key West'!H261,'Key West'!K261,'Key West'!N261,'Key West'!Q261,'Key West'!T261)</f>
        <v>0.408248290463863</v>
      </c>
    </row>
    <row r="262" spans="1:9" ht="15.75">
      <c r="A262">
        <v>7</v>
      </c>
      <c r="B262" s="37">
        <f>SUM('Key Largo'!E262,'Key Largo'!H262,'Key Largo'!K262,'Key Largo'!N262,'Key Largo'!Q262,'Key Largo'!T262)</f>
        <v>0</v>
      </c>
      <c r="C262" s="37">
        <f>STDEV('Key Largo'!E262,'Key Largo'!H262,'Key Largo'!K262,'Key Largo'!N262,'Key Largo'!Q262,'Key Largo'!T262)</f>
        <v>0.6324555320336759</v>
      </c>
      <c r="D262" s="33">
        <f>SUM(Marathon!E262,Marathon!H262,Marathon!K262,Marathon!N262,Marathon!Q262,Marathon!T262)</f>
        <v>0</v>
      </c>
      <c r="E262" s="33">
        <f>STDEV(Marathon!E262,Marathon!H262,Marathon!K262,Marathon!N262,Marathon!Q262,Marathon!T262)</f>
        <v>0</v>
      </c>
      <c r="F262" s="41">
        <f>SUM('Big Pine'!E262,'Big Pine'!H262,'Big Pine'!K262,'Big Pine'!N262,'Big Pine'!Q262,'Big Pine'!T262)</f>
        <v>0</v>
      </c>
      <c r="G262" s="41">
        <f>STDEV('Big Pine'!E262,'Big Pine'!H262,'Big Pine'!K262,'Big Pine'!N262,'Big Pine'!Q262,'Big Pine'!T262)</f>
        <v>0</v>
      </c>
      <c r="H262" s="45">
        <f>SUM('Key West'!E262,'Key West'!H262,'Key West'!K262,'Key West'!N262,'Key West'!Q262,'Key West'!T262)</f>
        <v>1</v>
      </c>
      <c r="I262" s="45">
        <f>STDEV('Key West'!E262,'Key West'!H262,'Key West'!K262,'Key West'!N262,'Key West'!Q262,'Key West'!T262)</f>
        <v>0.408248290463863</v>
      </c>
    </row>
    <row r="263" spans="1:9" ht="15.75">
      <c r="A263">
        <v>8</v>
      </c>
      <c r="B263" s="37">
        <f>SUM('Key Largo'!E263,'Key Largo'!H263,'Key Largo'!K263,'Key Largo'!N263,'Key Largo'!Q263,'Key Largo'!T263)</f>
        <v>0</v>
      </c>
      <c r="C263" s="37">
        <f>STDEV('Key Largo'!E263,'Key Largo'!H263,'Key Largo'!K263,'Key Largo'!N263,'Key Largo'!Q263,'Key Largo'!T263)</f>
        <v>0</v>
      </c>
      <c r="D263" s="33">
        <f>SUM(Marathon!E263,Marathon!H263,Marathon!K263,Marathon!N263,Marathon!Q263,Marathon!T263)</f>
        <v>0</v>
      </c>
      <c r="E263" s="33">
        <f>STDEV(Marathon!E263,Marathon!H263,Marathon!K263,Marathon!N263,Marathon!Q263,Marathon!T263)</f>
        <v>0.6324555320336759</v>
      </c>
      <c r="F263" s="41">
        <f>SUM('Big Pine'!E263,'Big Pine'!H263,'Big Pine'!K263,'Big Pine'!N263,'Big Pine'!Q263,'Big Pine'!T263)</f>
        <v>0</v>
      </c>
      <c r="G263" s="41">
        <f>STDEV('Big Pine'!E263,'Big Pine'!H263,'Big Pine'!K263,'Big Pine'!N263,'Big Pine'!Q263,'Big Pine'!T263)</f>
        <v>0</v>
      </c>
      <c r="H263" s="45">
        <f>SUM('Key West'!E263,'Key West'!H263,'Key West'!K263,'Key West'!N263,'Key West'!Q263,'Key West'!T263)</f>
        <v>0</v>
      </c>
      <c r="I263" s="45">
        <f>STDEV('Key West'!E263,'Key West'!H263,'Key West'!K263,'Key West'!N263,'Key West'!Q263,'Key West'!T263)</f>
        <v>0</v>
      </c>
    </row>
    <row r="264" spans="1:9" ht="15.75">
      <c r="A264">
        <v>9</v>
      </c>
      <c r="B264" s="37">
        <f>SUM('Key Largo'!E264,'Key Largo'!H264,'Key Largo'!K264,'Key Largo'!N264,'Key Largo'!Q264,'Key Largo'!T264)</f>
        <v>0</v>
      </c>
      <c r="C264" s="37">
        <f>STDEV('Key Largo'!E264,'Key Largo'!H264,'Key Largo'!K264,'Key Largo'!N264,'Key Largo'!Q264,'Key Largo'!T264)</f>
        <v>0.6324555320336759</v>
      </c>
      <c r="D264" s="33">
        <f>SUM(Marathon!E264,Marathon!H264,Marathon!K264,Marathon!N264,Marathon!Q264,Marathon!T264)</f>
        <v>1</v>
      </c>
      <c r="E264" s="33">
        <f>STDEV(Marathon!E264,Marathon!H264,Marathon!K264,Marathon!N264,Marathon!Q264,Marathon!T264)</f>
        <v>0.408248290463863</v>
      </c>
      <c r="F264" s="41">
        <f>SUM('Big Pine'!E264,'Big Pine'!H264,'Big Pine'!K264,'Big Pine'!N264,'Big Pine'!Q264,'Big Pine'!T264)</f>
        <v>0</v>
      </c>
      <c r="G264" s="41">
        <f>STDEV('Big Pine'!E264,'Big Pine'!H264,'Big Pine'!K264,'Big Pine'!N264,'Big Pine'!Q264,'Big Pine'!T264)</f>
        <v>0</v>
      </c>
      <c r="H264" s="45">
        <f>SUM('Key West'!E264,'Key West'!H264,'Key West'!K264,'Key West'!N264,'Key West'!Q264,'Key West'!T264)</f>
        <v>0</v>
      </c>
      <c r="I264" s="45">
        <f>STDEV('Key West'!E264,'Key West'!H264,'Key West'!K264,'Key West'!N264,'Key West'!Q264,'Key West'!T264)</f>
        <v>0</v>
      </c>
    </row>
    <row r="265" spans="1:9" ht="15.75">
      <c r="A265">
        <v>10</v>
      </c>
      <c r="B265" s="37">
        <f>SUM('Key Largo'!E265,'Key Largo'!H265,'Key Largo'!K265,'Key Largo'!N265,'Key Largo'!Q265,'Key Largo'!T265)</f>
        <v>0</v>
      </c>
      <c r="C265" s="37">
        <f>STDEV('Key Largo'!E265,'Key Largo'!H265,'Key Largo'!K265,'Key Largo'!N265,'Key Largo'!Q265,'Key Largo'!T265)</f>
        <v>0</v>
      </c>
      <c r="D265" s="33">
        <f>SUM(Marathon!E265,Marathon!H265,Marathon!K265,Marathon!N265,Marathon!Q265,Marathon!T265)</f>
        <v>0</v>
      </c>
      <c r="E265" s="33">
        <f>STDEV(Marathon!E265,Marathon!H265,Marathon!K265,Marathon!N265,Marathon!Q265,Marathon!T265)</f>
        <v>0</v>
      </c>
      <c r="F265" s="41">
        <f>SUM('Big Pine'!E265,'Big Pine'!H265,'Big Pine'!K265,'Big Pine'!N265,'Big Pine'!Q265,'Big Pine'!T265)</f>
        <v>0</v>
      </c>
      <c r="G265" s="41">
        <f>STDEV('Big Pine'!E265,'Big Pine'!H265,'Big Pine'!K265,'Big Pine'!N265,'Big Pine'!Q265,'Big Pine'!T265)</f>
        <v>0</v>
      </c>
      <c r="H265" s="45">
        <f>SUM('Key West'!E265,'Key West'!H265,'Key West'!K265,'Key West'!N265,'Key West'!Q265,'Key West'!T265)</f>
        <v>0</v>
      </c>
      <c r="I265" s="45">
        <f>STDEV('Key West'!E265,'Key West'!H265,'Key West'!K265,'Key West'!N265,'Key West'!Q265,'Key West'!T265)</f>
        <v>0</v>
      </c>
    </row>
    <row r="266" spans="1:9" ht="15.75">
      <c r="A266">
        <v>11</v>
      </c>
      <c r="B266" s="37">
        <f>SUM('Key Largo'!E266,'Key Largo'!H266,'Key Largo'!K266,'Key Largo'!N266,'Key Largo'!Q266,'Key Largo'!T266)</f>
        <v>-1</v>
      </c>
      <c r="C266" s="37">
        <f>STDEV('Key Largo'!E266,'Key Largo'!H266,'Key Largo'!K266,'Key Largo'!N266,'Key Largo'!Q266,'Key Largo'!T266)</f>
        <v>0.752772652709081</v>
      </c>
      <c r="D266" s="33">
        <f>SUM(Marathon!E266,Marathon!H266,Marathon!K266,Marathon!N266,Marathon!Q266,Marathon!T266)</f>
        <v>1</v>
      </c>
      <c r="E266" s="33">
        <f>STDEV(Marathon!E266,Marathon!H266,Marathon!K266,Marathon!N266,Marathon!Q266,Marathon!T266)</f>
        <v>0.408248290463863</v>
      </c>
      <c r="F266" s="41">
        <f>SUM('Big Pine'!E266,'Big Pine'!H266,'Big Pine'!K266,'Big Pine'!N266,'Big Pine'!Q266,'Big Pine'!T266)</f>
        <v>0</v>
      </c>
      <c r="G266" s="41">
        <f>STDEV('Big Pine'!E266,'Big Pine'!H266,'Big Pine'!K266,'Big Pine'!N266,'Big Pine'!Q266,'Big Pine'!T266)</f>
        <v>0</v>
      </c>
      <c r="H266" s="45">
        <f>SUM('Key West'!E266,'Key West'!H266,'Key West'!K266,'Key West'!N266,'Key West'!Q266,'Key West'!T266)</f>
        <v>0</v>
      </c>
      <c r="I266" s="45">
        <f>STDEV('Key West'!E266,'Key West'!H266,'Key West'!K266,'Key West'!N266,'Key West'!Q266,'Key West'!T266)</f>
        <v>0</v>
      </c>
    </row>
    <row r="267" spans="1:9" ht="15.75">
      <c r="A267">
        <v>12</v>
      </c>
      <c r="B267" s="37">
        <f>SUM('Key Largo'!E267,'Key Largo'!H267,'Key Largo'!K267,'Key Largo'!N267,'Key Largo'!Q267,'Key Largo'!T267)</f>
        <v>-1</v>
      </c>
      <c r="C267" s="37">
        <f>STDEV('Key Largo'!E267,'Key Largo'!H267,'Key Largo'!K267,'Key Largo'!N267,'Key Largo'!Q267,'Key Largo'!T267)</f>
        <v>0.752772652709081</v>
      </c>
      <c r="D267" s="33">
        <f>SUM(Marathon!E267,Marathon!H267,Marathon!K267,Marathon!N267,Marathon!Q267,Marathon!T267)</f>
        <v>0</v>
      </c>
      <c r="E267" s="33">
        <f>STDEV(Marathon!E267,Marathon!H267,Marathon!K267,Marathon!N267,Marathon!Q267,Marathon!T267)</f>
        <v>0</v>
      </c>
      <c r="F267" s="41">
        <f>SUM('Big Pine'!E267,'Big Pine'!H267,'Big Pine'!K267,'Big Pine'!N267,'Big Pine'!Q267,'Big Pine'!T267)</f>
        <v>0</v>
      </c>
      <c r="G267" s="41">
        <f>STDEV('Big Pine'!E267,'Big Pine'!H267,'Big Pine'!K267,'Big Pine'!N267,'Big Pine'!Q267,'Big Pine'!T267)</f>
        <v>0</v>
      </c>
      <c r="H267" s="45">
        <f>SUM('Key West'!E267,'Key West'!H267,'Key West'!K267,'Key West'!N267,'Key West'!Q267,'Key West'!T267)</f>
        <v>0</v>
      </c>
      <c r="I267" s="45">
        <f>STDEV('Key West'!E267,'Key West'!H267,'Key West'!K267,'Key West'!N267,'Key West'!Q267,'Key West'!T267)</f>
        <v>0</v>
      </c>
    </row>
    <row r="268" spans="1:9" ht="15.75">
      <c r="A268">
        <v>13</v>
      </c>
      <c r="B268" s="37">
        <f>SUM('Key Largo'!E268,'Key Largo'!H268,'Key Largo'!K268,'Key Largo'!N268,'Key Largo'!Q268,'Key Largo'!T268)</f>
        <v>-1</v>
      </c>
      <c r="C268" s="37">
        <f>STDEV('Key Largo'!E268,'Key Largo'!H268,'Key Largo'!K268,'Key Largo'!N268,'Key Largo'!Q268,'Key Largo'!T268)</f>
        <v>0.408248290463863</v>
      </c>
      <c r="D268" s="33">
        <f>SUM(Marathon!E268,Marathon!H268,Marathon!K268,Marathon!N268,Marathon!Q268,Marathon!T268)</f>
        <v>0</v>
      </c>
      <c r="E268" s="33">
        <f>STDEV(Marathon!E268,Marathon!H268,Marathon!K268,Marathon!N268,Marathon!Q268,Marathon!T268)</f>
        <v>0.6324555320336759</v>
      </c>
      <c r="F268" s="41">
        <f>SUM('Big Pine'!E268,'Big Pine'!H268,'Big Pine'!K268,'Big Pine'!N268,'Big Pine'!Q268,'Big Pine'!T268)</f>
        <v>0</v>
      </c>
      <c r="G268" s="41">
        <f>STDEV('Big Pine'!E268,'Big Pine'!H268,'Big Pine'!K268,'Big Pine'!N268,'Big Pine'!Q268,'Big Pine'!T268)</f>
        <v>0</v>
      </c>
      <c r="H268" s="45">
        <f>SUM('Key West'!E268,'Key West'!H268,'Key West'!K268,'Key West'!N268,'Key West'!Q268,'Key West'!T268)</f>
        <v>-1</v>
      </c>
      <c r="I268" s="45">
        <f>STDEV('Key West'!E268,'Key West'!H268,'Key West'!K268,'Key West'!N268,'Key West'!Q268,'Key West'!T268)</f>
        <v>0.408248290463863</v>
      </c>
    </row>
    <row r="269" spans="1:9" ht="15.75">
      <c r="A269">
        <v>14</v>
      </c>
      <c r="B269" s="37">
        <f>SUM('Key Largo'!E269,'Key Largo'!H269,'Key Largo'!K269,'Key Largo'!N269,'Key Largo'!Q269,'Key Largo'!T269)</f>
        <v>0</v>
      </c>
      <c r="C269" s="37">
        <f>STDEV('Key Largo'!E269,'Key Largo'!H269,'Key Largo'!K269,'Key Largo'!N269,'Key Largo'!Q269,'Key Largo'!T269)</f>
        <v>0.6324555320336759</v>
      </c>
      <c r="D269" s="33">
        <f>SUM(Marathon!E269,Marathon!H269,Marathon!K269,Marathon!N269,Marathon!Q269,Marathon!T269)</f>
        <v>0</v>
      </c>
      <c r="E269" s="33">
        <f>STDEV(Marathon!E269,Marathon!H269,Marathon!K269,Marathon!N269,Marathon!Q269,Marathon!T269)</f>
        <v>0</v>
      </c>
      <c r="F269" s="41">
        <f>SUM('Big Pine'!E269,'Big Pine'!H269,'Big Pine'!K269,'Big Pine'!N269,'Big Pine'!Q269,'Big Pine'!T269)</f>
        <v>0</v>
      </c>
      <c r="G269" s="41">
        <f>STDEV('Big Pine'!E269,'Big Pine'!H269,'Big Pine'!K269,'Big Pine'!N269,'Big Pine'!Q269,'Big Pine'!T269)</f>
        <v>0</v>
      </c>
      <c r="H269" s="45">
        <f>SUM('Key West'!E269,'Key West'!H269,'Key West'!K269,'Key West'!N269,'Key West'!Q269,'Key West'!T269)</f>
        <v>-1</v>
      </c>
      <c r="I269" s="45">
        <f>STDEV('Key West'!E269,'Key West'!H269,'Key West'!K269,'Key West'!N269,'Key West'!Q269,'Key West'!T269)</f>
        <v>0.408248290463863</v>
      </c>
    </row>
    <row r="270" spans="1:9" ht="15.75">
      <c r="A270">
        <v>15</v>
      </c>
      <c r="B270" s="37">
        <f>SUM('Key Largo'!E270,'Key Largo'!H270,'Key Largo'!K270,'Key Largo'!N270,'Key Largo'!Q270,'Key Largo'!T270)</f>
        <v>0</v>
      </c>
      <c r="C270" s="37">
        <f>STDEV('Key Largo'!E270,'Key Largo'!H270,'Key Largo'!K270,'Key Largo'!N270,'Key Largo'!Q270,'Key Largo'!T270)</f>
        <v>0.6324555320336759</v>
      </c>
      <c r="D270" s="33">
        <f>SUM(Marathon!E270,Marathon!H270,Marathon!K270,Marathon!N270,Marathon!Q270,Marathon!T270)</f>
        <v>0</v>
      </c>
      <c r="E270" s="33">
        <f>STDEV(Marathon!E270,Marathon!H270,Marathon!K270,Marathon!N270,Marathon!Q270,Marathon!T270)</f>
        <v>0</v>
      </c>
      <c r="F270" s="41">
        <f>SUM('Big Pine'!E270,'Big Pine'!H270,'Big Pine'!K270,'Big Pine'!N270,'Big Pine'!Q270,'Big Pine'!T270)</f>
        <v>0</v>
      </c>
      <c r="G270" s="41">
        <f>STDEV('Big Pine'!E270,'Big Pine'!H270,'Big Pine'!K270,'Big Pine'!N270,'Big Pine'!Q270,'Big Pine'!T270)</f>
        <v>0</v>
      </c>
      <c r="H270" s="45">
        <f>SUM('Key West'!E270,'Key West'!H270,'Key West'!K270,'Key West'!N270,'Key West'!Q270,'Key West'!T270)</f>
        <v>0</v>
      </c>
      <c r="I270" s="45">
        <f>STDEV('Key West'!E270,'Key West'!H270,'Key West'!K270,'Key West'!N270,'Key West'!Q270,'Key West'!T270)</f>
        <v>0</v>
      </c>
    </row>
    <row r="271" spans="1:9" ht="15.75">
      <c r="A271">
        <v>16</v>
      </c>
      <c r="B271" s="37">
        <f>SUM('Key Largo'!E271,'Key Largo'!H271,'Key Largo'!K271,'Key Largo'!N271,'Key Largo'!Q271,'Key Largo'!T271)</f>
        <v>0</v>
      </c>
      <c r="C271" s="37">
        <f>STDEV('Key Largo'!E271,'Key Largo'!H271,'Key Largo'!K271,'Key Largo'!N271,'Key Largo'!Q271,'Key Largo'!T271)</f>
        <v>0.6324555320336759</v>
      </c>
      <c r="D271" s="33">
        <f>SUM(Marathon!E271,Marathon!H271,Marathon!K271,Marathon!N271,Marathon!Q271,Marathon!T271)</f>
        <v>0</v>
      </c>
      <c r="E271" s="33">
        <f>STDEV(Marathon!E271,Marathon!H271,Marathon!K271,Marathon!N271,Marathon!Q271,Marathon!T271)</f>
        <v>0</v>
      </c>
      <c r="F271" s="41">
        <f>SUM('Big Pine'!E271,'Big Pine'!H271,'Big Pine'!K271,'Big Pine'!N271,'Big Pine'!Q271,'Big Pine'!T271)</f>
        <v>-1</v>
      </c>
      <c r="G271" s="41">
        <f>STDEV('Big Pine'!E271,'Big Pine'!H271,'Big Pine'!K271,'Big Pine'!N271,'Big Pine'!Q271,'Big Pine'!T271)</f>
        <v>0.408248290463863</v>
      </c>
      <c r="H271" s="45">
        <f>SUM('Key West'!E271,'Key West'!H271,'Key West'!K271,'Key West'!N271,'Key West'!Q271,'Key West'!T271)</f>
        <v>0</v>
      </c>
      <c r="I271" s="45">
        <f>STDEV('Key West'!E271,'Key West'!H271,'Key West'!K271,'Key West'!N271,'Key West'!Q271,'Key West'!T271)</f>
        <v>0</v>
      </c>
    </row>
    <row r="272" spans="1:9" ht="15.75">
      <c r="A272">
        <v>17</v>
      </c>
      <c r="B272" s="37">
        <f>SUM('Key Largo'!E272,'Key Largo'!H272,'Key Largo'!K272,'Key Largo'!N272,'Key Largo'!Q272,'Key Largo'!T272)</f>
        <v>0</v>
      </c>
      <c r="C272" s="37">
        <f>STDEV('Key Largo'!E272,'Key Largo'!H272,'Key Largo'!K272,'Key Largo'!N272,'Key Largo'!Q272,'Key Largo'!T272)</f>
        <v>0.6324555320336759</v>
      </c>
      <c r="D272" s="33">
        <f>SUM(Marathon!E272,Marathon!H272,Marathon!K272,Marathon!N272,Marathon!Q272,Marathon!T272)</f>
        <v>0</v>
      </c>
      <c r="E272" s="33">
        <f>STDEV(Marathon!E272,Marathon!H272,Marathon!K272,Marathon!N272,Marathon!Q272,Marathon!T272)</f>
        <v>0</v>
      </c>
      <c r="F272" s="41">
        <f>SUM('Big Pine'!E272,'Big Pine'!H272,'Big Pine'!K272,'Big Pine'!N272,'Big Pine'!Q272,'Big Pine'!T272)</f>
        <v>-1</v>
      </c>
      <c r="G272" s="41">
        <f>STDEV('Big Pine'!E272,'Big Pine'!H272,'Big Pine'!K272,'Big Pine'!N272,'Big Pine'!Q272,'Big Pine'!T272)</f>
        <v>0.408248290463863</v>
      </c>
      <c r="H272" s="45">
        <f>SUM('Key West'!E272,'Key West'!H272,'Key West'!K272,'Key West'!N272,'Key West'!Q272,'Key West'!T272)</f>
        <v>0</v>
      </c>
      <c r="I272" s="45">
        <f>STDEV('Key West'!E272,'Key West'!H272,'Key West'!K272,'Key West'!N272,'Key West'!Q272,'Key West'!T272)</f>
        <v>0</v>
      </c>
    </row>
    <row r="273" spans="1:9" ht="15.75">
      <c r="A273">
        <v>18</v>
      </c>
      <c r="B273" s="37">
        <f>SUM('Key Largo'!E273,'Key Largo'!H273,'Key Largo'!K273,'Key Largo'!N273,'Key Largo'!Q273,'Key Largo'!T273)</f>
        <v>-2</v>
      </c>
      <c r="C273" s="37">
        <f>STDEV('Key Largo'!E273,'Key Largo'!H273,'Key Largo'!K273,'Key Largo'!N273,'Key Largo'!Q273,'Key Largo'!T273)</f>
        <v>0.5163977794943223</v>
      </c>
      <c r="D273" s="33">
        <f>SUM(Marathon!E273,Marathon!H273,Marathon!K273,Marathon!N273,Marathon!Q273,Marathon!T273)</f>
        <v>0</v>
      </c>
      <c r="E273" s="33">
        <f>STDEV(Marathon!E273,Marathon!H273,Marathon!K273,Marathon!N273,Marathon!Q273,Marathon!T273)</f>
        <v>0</v>
      </c>
      <c r="F273" s="41">
        <f>SUM('Big Pine'!E273,'Big Pine'!H273,'Big Pine'!K273,'Big Pine'!N273,'Big Pine'!Q273,'Big Pine'!T273)</f>
        <v>0</v>
      </c>
      <c r="G273" s="41">
        <f>STDEV('Big Pine'!E273,'Big Pine'!H273,'Big Pine'!K273,'Big Pine'!N273,'Big Pine'!Q273,'Big Pine'!T273)</f>
        <v>0</v>
      </c>
      <c r="H273" s="45">
        <f>SUM('Key West'!E273,'Key West'!H273,'Key West'!K273,'Key West'!N273,'Key West'!Q273,'Key West'!T273)</f>
        <v>0</v>
      </c>
      <c r="I273" s="45">
        <f>STDEV('Key West'!E273,'Key West'!H273,'Key West'!K273,'Key West'!N273,'Key West'!Q273,'Key West'!T273)</f>
        <v>0</v>
      </c>
    </row>
    <row r="274" spans="1:9" ht="15.75">
      <c r="A274">
        <v>19</v>
      </c>
      <c r="B274" s="37">
        <f>SUM('Key Largo'!E274,'Key Largo'!H274,'Key Largo'!K274,'Key Largo'!N274,'Key Largo'!Q274,'Key Largo'!T274)</f>
        <v>0</v>
      </c>
      <c r="C274" s="37">
        <f>STDEV('Key Largo'!E274,'Key Largo'!H274,'Key Largo'!K274,'Key Largo'!N274,'Key Largo'!Q274,'Key Largo'!T274)</f>
        <v>0.6324555320336759</v>
      </c>
      <c r="D274" s="33">
        <f>SUM(Marathon!E274,Marathon!H274,Marathon!K274,Marathon!N274,Marathon!Q274,Marathon!T274)</f>
        <v>0</v>
      </c>
      <c r="E274" s="33">
        <f>STDEV(Marathon!E274,Marathon!H274,Marathon!K274,Marathon!N274,Marathon!Q274,Marathon!T274)</f>
        <v>0</v>
      </c>
      <c r="F274" s="41">
        <f>SUM('Big Pine'!E274,'Big Pine'!H274,'Big Pine'!K274,'Big Pine'!N274,'Big Pine'!Q274,'Big Pine'!T274)</f>
        <v>0</v>
      </c>
      <c r="G274" s="41">
        <f>STDEV('Big Pine'!E274,'Big Pine'!H274,'Big Pine'!K274,'Big Pine'!N274,'Big Pine'!Q274,'Big Pine'!T274)</f>
        <v>0</v>
      </c>
      <c r="H274" s="45">
        <f>SUM('Key West'!E274,'Key West'!H274,'Key West'!K274,'Key West'!N274,'Key West'!Q274,'Key West'!T274)</f>
        <v>-1</v>
      </c>
      <c r="I274" s="45">
        <f>STDEV('Key West'!E274,'Key West'!H274,'Key West'!K274,'Key West'!N274,'Key West'!Q274,'Key West'!T274)</f>
        <v>0.408248290463863</v>
      </c>
    </row>
    <row r="275" spans="1:9" ht="15.75">
      <c r="A275">
        <v>20</v>
      </c>
      <c r="B275" s="37">
        <f>SUM('Key Largo'!E275,'Key Largo'!H275,'Key Largo'!K275,'Key Largo'!N275,'Key Largo'!Q275,'Key Largo'!T275)</f>
        <v>0</v>
      </c>
      <c r="C275" s="37">
        <f>STDEV('Key Largo'!E275,'Key Largo'!H275,'Key Largo'!K275,'Key Largo'!N275,'Key Largo'!Q275,'Key Largo'!T275)</f>
        <v>0</v>
      </c>
      <c r="D275" s="33">
        <f>SUM(Marathon!E275,Marathon!H275,Marathon!K275,Marathon!N275,Marathon!Q275,Marathon!T275)</f>
        <v>0</v>
      </c>
      <c r="E275" s="33">
        <f>STDEV(Marathon!E275,Marathon!H275,Marathon!K275,Marathon!N275,Marathon!Q275,Marathon!T275)</f>
        <v>0</v>
      </c>
      <c r="F275" s="41">
        <f>SUM('Big Pine'!E275,'Big Pine'!H275,'Big Pine'!K275,'Big Pine'!N275,'Big Pine'!Q275,'Big Pine'!T275)</f>
        <v>0</v>
      </c>
      <c r="G275" s="41">
        <f>STDEV('Big Pine'!E275,'Big Pine'!H275,'Big Pine'!K275,'Big Pine'!N275,'Big Pine'!Q275,'Big Pine'!T275)</f>
        <v>0</v>
      </c>
      <c r="H275" s="45">
        <f>SUM('Key West'!E275,'Key West'!H275,'Key West'!K275,'Key West'!N275,'Key West'!Q275,'Key West'!T275)</f>
        <v>0</v>
      </c>
      <c r="I275" s="45">
        <f>STDEV('Key West'!E275,'Key West'!H275,'Key West'!K275,'Key West'!N275,'Key West'!Q275,'Key West'!T275)</f>
        <v>0</v>
      </c>
    </row>
    <row r="276" spans="1:9" ht="15.75">
      <c r="A276">
        <v>21</v>
      </c>
      <c r="B276" s="37">
        <f>SUM('Key Largo'!E276,'Key Largo'!H276,'Key Largo'!K276,'Key Largo'!N276,'Key Largo'!Q276,'Key Largo'!T276)</f>
        <v>0</v>
      </c>
      <c r="C276" s="37">
        <f>STDEV('Key Largo'!E276,'Key Largo'!H276,'Key Largo'!K276,'Key Largo'!N276,'Key Largo'!Q276,'Key Largo'!T276)</f>
        <v>0</v>
      </c>
      <c r="D276" s="33">
        <f>SUM(Marathon!E276,Marathon!H276,Marathon!K276,Marathon!N276,Marathon!Q276,Marathon!T276)</f>
        <v>0</v>
      </c>
      <c r="E276" s="33">
        <f>STDEV(Marathon!E276,Marathon!H276,Marathon!K276,Marathon!N276,Marathon!Q276,Marathon!T276)</f>
        <v>0</v>
      </c>
      <c r="F276" s="41">
        <f>SUM('Big Pine'!E276,'Big Pine'!H276,'Big Pine'!K276,'Big Pine'!N276,'Big Pine'!Q276,'Big Pine'!T276)</f>
        <v>0</v>
      </c>
      <c r="G276" s="41">
        <f>STDEV('Big Pine'!E276,'Big Pine'!H276,'Big Pine'!K276,'Big Pine'!N276,'Big Pine'!Q276,'Big Pine'!T276)</f>
        <v>0</v>
      </c>
      <c r="H276" s="45">
        <f>SUM('Key West'!E276,'Key West'!H276,'Key West'!K276,'Key West'!N276,'Key West'!Q276,'Key West'!T276)</f>
        <v>0</v>
      </c>
      <c r="I276" s="45">
        <f>STDEV('Key West'!E276,'Key West'!H276,'Key West'!K276,'Key West'!N276,'Key West'!Q276,'Key West'!T276)</f>
        <v>0</v>
      </c>
    </row>
    <row r="277" spans="1:9" ht="15.75">
      <c r="A277">
        <v>22</v>
      </c>
      <c r="B277" s="37">
        <f>SUM('Key Largo'!E277,'Key Largo'!H277,'Key Largo'!K277,'Key Largo'!N277,'Key Largo'!Q277,'Key Largo'!T277)</f>
        <v>0</v>
      </c>
      <c r="C277" s="37">
        <f>STDEV('Key Largo'!E277,'Key Largo'!H277,'Key Largo'!K277,'Key Largo'!N277,'Key Largo'!Q277,'Key Largo'!T277)</f>
        <v>0</v>
      </c>
      <c r="D277" s="33">
        <f>SUM(Marathon!E277,Marathon!H277,Marathon!K277,Marathon!N277,Marathon!Q277,Marathon!T277)</f>
        <v>0</v>
      </c>
      <c r="E277" s="33">
        <f>STDEV(Marathon!E277,Marathon!H277,Marathon!K277,Marathon!N277,Marathon!Q277,Marathon!T277)</f>
        <v>0</v>
      </c>
      <c r="F277" s="41">
        <f>SUM('Big Pine'!E277,'Big Pine'!H277,'Big Pine'!K277,'Big Pine'!N277,'Big Pine'!Q277,'Big Pine'!T277)</f>
        <v>1</v>
      </c>
      <c r="G277" s="41">
        <f>STDEV('Big Pine'!E277,'Big Pine'!H277,'Big Pine'!K277,'Big Pine'!N277,'Big Pine'!Q277,'Big Pine'!T277)</f>
        <v>0.408248290463863</v>
      </c>
      <c r="H277" s="45">
        <f>SUM('Key West'!E277,'Key West'!H277,'Key West'!K277,'Key West'!N277,'Key West'!Q277,'Key West'!T277)</f>
        <v>0</v>
      </c>
      <c r="I277" s="45">
        <f>STDEV('Key West'!E277,'Key West'!H277,'Key West'!K277,'Key West'!N277,'Key West'!Q277,'Key West'!T277)</f>
        <v>0</v>
      </c>
    </row>
    <row r="278" spans="1:9" ht="15.75">
      <c r="A278">
        <v>23</v>
      </c>
      <c r="B278" s="37">
        <f>SUM('Key Largo'!E278,'Key Largo'!H278,'Key Largo'!K278,'Key Largo'!N278,'Key Largo'!Q278,'Key Largo'!T278)</f>
        <v>-1</v>
      </c>
      <c r="C278" s="37">
        <f>STDEV('Key Largo'!E278,'Key Largo'!H278,'Key Largo'!K278,'Key Largo'!N278,'Key Largo'!Q278,'Key Largo'!T278)</f>
        <v>0.752772652709081</v>
      </c>
      <c r="D278" s="33">
        <f>SUM(Marathon!E278,Marathon!H278,Marathon!K278,Marathon!N278,Marathon!Q278,Marathon!T278)</f>
        <v>-1</v>
      </c>
      <c r="E278" s="33">
        <f>STDEV(Marathon!E278,Marathon!H278,Marathon!K278,Marathon!N278,Marathon!Q278,Marathon!T278)</f>
        <v>0.408248290463863</v>
      </c>
      <c r="F278" s="41">
        <f>SUM('Big Pine'!E278,'Big Pine'!H278,'Big Pine'!K278,'Big Pine'!N278,'Big Pine'!Q278,'Big Pine'!T278)</f>
        <v>0</v>
      </c>
      <c r="G278" s="41">
        <f>STDEV('Big Pine'!E278,'Big Pine'!H278,'Big Pine'!K278,'Big Pine'!N278,'Big Pine'!Q278,'Big Pine'!T278)</f>
        <v>0</v>
      </c>
      <c r="H278" s="45">
        <f>SUM('Key West'!E278,'Key West'!H278,'Key West'!K278,'Key West'!N278,'Key West'!Q278,'Key West'!T278)</f>
        <v>0</v>
      </c>
      <c r="I278" s="45">
        <f>STDEV('Key West'!E278,'Key West'!H278,'Key West'!K278,'Key West'!N278,'Key West'!Q278,'Key West'!T278)</f>
        <v>0</v>
      </c>
    </row>
    <row r="279" spans="1:9" ht="15.75">
      <c r="A279">
        <v>24</v>
      </c>
      <c r="B279" s="37">
        <f>SUM('Key Largo'!E279,'Key Largo'!H279,'Key Largo'!K279,'Key Largo'!N279,'Key Largo'!Q279,'Key Largo'!T279)</f>
        <v>0</v>
      </c>
      <c r="C279" s="37">
        <f>STDEV('Key Largo'!E279,'Key Largo'!H279,'Key Largo'!K279,'Key Largo'!N279,'Key Largo'!Q279,'Key Largo'!T279)</f>
        <v>0</v>
      </c>
      <c r="D279" s="33">
        <f>SUM(Marathon!E279,Marathon!H279,Marathon!K279,Marathon!N279,Marathon!Q279,Marathon!T279)</f>
        <v>0</v>
      </c>
      <c r="E279" s="33">
        <f>STDEV(Marathon!E279,Marathon!H279,Marathon!K279,Marathon!N279,Marathon!Q279,Marathon!T279)</f>
        <v>0.6324555320336759</v>
      </c>
      <c r="F279" s="41">
        <f>SUM('Big Pine'!E279,'Big Pine'!H279,'Big Pine'!K279,'Big Pine'!N279,'Big Pine'!Q279,'Big Pine'!T279)</f>
        <v>0</v>
      </c>
      <c r="G279" s="41">
        <f>STDEV('Big Pine'!E279,'Big Pine'!H279,'Big Pine'!K279,'Big Pine'!N279,'Big Pine'!Q279,'Big Pine'!T279)</f>
        <v>0</v>
      </c>
      <c r="H279" s="45">
        <f>SUM('Key West'!E279,'Key West'!H279,'Key West'!K279,'Key West'!N279,'Key West'!Q279,'Key West'!T279)</f>
        <v>0</v>
      </c>
      <c r="I279" s="45">
        <f>STDEV('Key West'!E279,'Key West'!H279,'Key West'!K279,'Key West'!N279,'Key West'!Q279,'Key West'!T279)</f>
        <v>0</v>
      </c>
    </row>
    <row r="280" spans="1:9" ht="15.75">
      <c r="A280">
        <v>25</v>
      </c>
      <c r="B280" s="37">
        <f>SUM('Key Largo'!E280,'Key Largo'!H280,'Key Largo'!K280,'Key Largo'!N280,'Key Largo'!Q280,'Key Largo'!T280)</f>
        <v>0</v>
      </c>
      <c r="C280" s="37">
        <f>STDEV('Key Largo'!E280,'Key Largo'!H280,'Key Largo'!K280,'Key Largo'!N280,'Key Largo'!Q280,'Key Largo'!T280)</f>
        <v>0.6324555320336759</v>
      </c>
      <c r="D280" s="33">
        <f>SUM(Marathon!E280,Marathon!H280,Marathon!K280,Marathon!N280,Marathon!Q280,Marathon!T280)</f>
        <v>1</v>
      </c>
      <c r="E280" s="33">
        <f>STDEV(Marathon!E280,Marathon!H280,Marathon!K280,Marathon!N280,Marathon!Q280,Marathon!T280)</f>
        <v>0.408248290463863</v>
      </c>
      <c r="F280" s="41">
        <f>SUM('Big Pine'!E280,'Big Pine'!H280,'Big Pine'!K280,'Big Pine'!N280,'Big Pine'!Q280,'Big Pine'!T280)</f>
        <v>0</v>
      </c>
      <c r="G280" s="41">
        <f>STDEV('Big Pine'!E280,'Big Pine'!H280,'Big Pine'!K280,'Big Pine'!N280,'Big Pine'!Q280,'Big Pine'!T280)</f>
        <v>0</v>
      </c>
      <c r="H280" s="45">
        <f>SUM('Key West'!E280,'Key West'!H280,'Key West'!K280,'Key West'!N280,'Key West'!Q280,'Key West'!T280)</f>
        <v>0</v>
      </c>
      <c r="I280" s="45">
        <f>STDEV('Key West'!E280,'Key West'!H280,'Key West'!K280,'Key West'!N280,'Key West'!Q280,'Key West'!T280)</f>
        <v>0</v>
      </c>
    </row>
    <row r="281" spans="1:9" ht="15.75">
      <c r="A281">
        <v>26</v>
      </c>
      <c r="B281" s="37">
        <f>SUM('Key Largo'!E281,'Key Largo'!H281,'Key Largo'!K281,'Key Largo'!N281,'Key Largo'!Q281,'Key Largo'!T281)</f>
        <v>0</v>
      </c>
      <c r="C281" s="37">
        <f>STDEV('Key Largo'!E281,'Key Largo'!H281,'Key Largo'!K281,'Key Largo'!N281,'Key Largo'!Q281,'Key Largo'!T281)</f>
        <v>0.6324555320336759</v>
      </c>
      <c r="D281" s="33">
        <f>SUM(Marathon!E281,Marathon!H281,Marathon!K281,Marathon!N281,Marathon!Q281,Marathon!T281)</f>
        <v>0</v>
      </c>
      <c r="E281" s="33">
        <f>STDEV(Marathon!E281,Marathon!H281,Marathon!K281,Marathon!N281,Marathon!Q281,Marathon!T281)</f>
        <v>0.6324555320336759</v>
      </c>
      <c r="F281" s="41">
        <f>SUM('Big Pine'!E281,'Big Pine'!H281,'Big Pine'!K281,'Big Pine'!N281,'Big Pine'!Q281,'Big Pine'!T281)</f>
        <v>0</v>
      </c>
      <c r="G281" s="41">
        <f>STDEV('Big Pine'!E281,'Big Pine'!H281,'Big Pine'!K281,'Big Pine'!N281,'Big Pine'!Q281,'Big Pine'!T281)</f>
        <v>0</v>
      </c>
      <c r="H281" s="45">
        <f>SUM('Key West'!E281,'Key West'!H281,'Key West'!K281,'Key West'!N281,'Key West'!Q281,'Key West'!T281)</f>
        <v>0</v>
      </c>
      <c r="I281" s="45">
        <f>STDEV('Key West'!E281,'Key West'!H281,'Key West'!K281,'Key West'!N281,'Key West'!Q281,'Key West'!T281)</f>
        <v>0</v>
      </c>
    </row>
    <row r="282" spans="1:9" ht="15.75">
      <c r="A282">
        <v>27</v>
      </c>
      <c r="B282" s="37">
        <f>SUM('Key Largo'!E282,'Key Largo'!H282,'Key Largo'!K282,'Key Largo'!N282,'Key Largo'!Q282,'Key Largo'!T282)</f>
        <v>1</v>
      </c>
      <c r="C282" s="37">
        <f>STDEV('Key Largo'!E282,'Key Largo'!H282,'Key Largo'!K282,'Key Largo'!N282,'Key Largo'!Q282,'Key Largo'!T282)</f>
        <v>0.408248290463863</v>
      </c>
      <c r="D282" s="33">
        <f>SUM(Marathon!E282,Marathon!H282,Marathon!K282,Marathon!N282,Marathon!Q282,Marathon!T282)</f>
        <v>0</v>
      </c>
      <c r="E282" s="33">
        <f>STDEV(Marathon!E282,Marathon!H282,Marathon!K282,Marathon!N282,Marathon!Q282,Marathon!T282)</f>
        <v>0</v>
      </c>
      <c r="F282" s="41">
        <f>SUM('Big Pine'!E282,'Big Pine'!H282,'Big Pine'!K282,'Big Pine'!N282,'Big Pine'!Q282,'Big Pine'!T282)</f>
        <v>0</v>
      </c>
      <c r="G282" s="41">
        <f>STDEV('Big Pine'!E282,'Big Pine'!H282,'Big Pine'!K282,'Big Pine'!N282,'Big Pine'!Q282,'Big Pine'!T282)</f>
        <v>0</v>
      </c>
      <c r="H282" s="45">
        <f>SUM('Key West'!E282,'Key West'!H282,'Key West'!K282,'Key West'!N282,'Key West'!Q282,'Key West'!T282)</f>
        <v>0</v>
      </c>
      <c r="I282" s="45">
        <f>STDEV('Key West'!E282,'Key West'!H282,'Key West'!K282,'Key West'!N282,'Key West'!Q282,'Key West'!T282)</f>
        <v>1.2649110640673518</v>
      </c>
    </row>
    <row r="283" spans="1:9" ht="15.75">
      <c r="A283">
        <v>28</v>
      </c>
      <c r="B283" s="37">
        <f>SUM('Key Largo'!E283,'Key Largo'!H283,'Key Largo'!K283,'Key Largo'!N283,'Key Largo'!Q283,'Key Largo'!T283)</f>
        <v>0</v>
      </c>
      <c r="C283" s="37">
        <f>STDEV('Key Largo'!E283,'Key Largo'!H283,'Key Largo'!K283,'Key Largo'!N283,'Key Largo'!Q283,'Key Largo'!T283)</f>
        <v>0</v>
      </c>
      <c r="D283" s="33">
        <f>SUM(Marathon!E283,Marathon!H283,Marathon!K283,Marathon!N283,Marathon!Q283,Marathon!T283)</f>
        <v>0</v>
      </c>
      <c r="E283" s="33">
        <f>STDEV(Marathon!E283,Marathon!H283,Marathon!K283,Marathon!N283,Marathon!Q283,Marathon!T283)</f>
        <v>0</v>
      </c>
      <c r="F283" s="41">
        <f>SUM('Big Pine'!E283,'Big Pine'!H283,'Big Pine'!K283,'Big Pine'!N283,'Big Pine'!Q283,'Big Pine'!T283)</f>
        <v>0</v>
      </c>
      <c r="G283" s="41">
        <f>STDEV('Big Pine'!E283,'Big Pine'!H283,'Big Pine'!K283,'Big Pine'!N283,'Big Pine'!Q283,'Big Pine'!T283)</f>
        <v>0</v>
      </c>
      <c r="H283" s="45">
        <f>SUM('Key West'!E283,'Key West'!H283,'Key West'!K283,'Key West'!N283,'Key West'!Q283,'Key West'!T283)</f>
        <v>0</v>
      </c>
      <c r="I283" s="45">
        <f>STDEV('Key West'!E283,'Key West'!H283,'Key West'!K283,'Key West'!N283,'Key West'!Q283,'Key West'!T283)</f>
        <v>0</v>
      </c>
    </row>
    <row r="284" spans="1:9" ht="15.75">
      <c r="A284">
        <v>29</v>
      </c>
      <c r="B284" s="37">
        <f>SUM('Key Largo'!E284,'Key Largo'!H284,'Key Largo'!K284,'Key Largo'!N284,'Key Largo'!Q284,'Key Largo'!T284)</f>
        <v>0</v>
      </c>
      <c r="C284" s="37">
        <f>STDEV('Key Largo'!E284,'Key Largo'!H284,'Key Largo'!K284,'Key Largo'!N284,'Key Largo'!Q284,'Key Largo'!T284)</f>
        <v>0.6324555320336759</v>
      </c>
      <c r="D284" s="33">
        <f>SUM(Marathon!E284,Marathon!H284,Marathon!K284,Marathon!N284,Marathon!Q284,Marathon!T284)</f>
        <v>0</v>
      </c>
      <c r="E284" s="33">
        <f>STDEV(Marathon!E284,Marathon!H284,Marathon!K284,Marathon!N284,Marathon!Q284,Marathon!T284)</f>
        <v>0</v>
      </c>
      <c r="F284" s="41">
        <f>SUM('Big Pine'!E284,'Big Pine'!H284,'Big Pine'!K284,'Big Pine'!N284,'Big Pine'!Q284,'Big Pine'!T284)</f>
        <v>0</v>
      </c>
      <c r="G284" s="41">
        <f>STDEV('Big Pine'!E284,'Big Pine'!H284,'Big Pine'!K284,'Big Pine'!N284,'Big Pine'!Q284,'Big Pine'!T284)</f>
        <v>0</v>
      </c>
      <c r="H284" s="45">
        <f>SUM('Key West'!E284,'Key West'!H284,'Key West'!K284,'Key West'!N284,'Key West'!Q284,'Key West'!T284)</f>
        <v>0</v>
      </c>
      <c r="I284" s="45">
        <f>STDEV('Key West'!E284,'Key West'!H284,'Key West'!K284,'Key West'!N284,'Key West'!Q284,'Key West'!T284)</f>
        <v>0</v>
      </c>
    </row>
    <row r="285" spans="1:9" ht="15.75">
      <c r="A285">
        <v>30</v>
      </c>
      <c r="B285" s="37">
        <f>SUM('Key Largo'!E285,'Key Largo'!H285,'Key Largo'!K285,'Key Largo'!N285,'Key Largo'!Q285,'Key Largo'!T285)</f>
        <v>0</v>
      </c>
      <c r="C285" s="37">
        <f>STDEV('Key Largo'!E285,'Key Largo'!H285,'Key Largo'!K285,'Key Largo'!N285,'Key Largo'!Q285,'Key Largo'!T285)</f>
        <v>0.6324555320336759</v>
      </c>
      <c r="D285" s="33">
        <f>SUM(Marathon!E285,Marathon!H285,Marathon!K285,Marathon!N285,Marathon!Q285,Marathon!T285)</f>
        <v>0</v>
      </c>
      <c r="E285" s="33">
        <f>STDEV(Marathon!E285,Marathon!H285,Marathon!K285,Marathon!N285,Marathon!Q285,Marathon!T285)</f>
        <v>0</v>
      </c>
      <c r="F285" s="41">
        <f>SUM('Big Pine'!E285,'Big Pine'!H285,'Big Pine'!K285,'Big Pine'!N285,'Big Pine'!Q285,'Big Pine'!T285)</f>
        <v>0</v>
      </c>
      <c r="G285" s="41">
        <f>STDEV('Big Pine'!E285,'Big Pine'!H285,'Big Pine'!K285,'Big Pine'!N285,'Big Pine'!Q285,'Big Pine'!T285)</f>
        <v>0</v>
      </c>
      <c r="H285" s="45">
        <f>SUM('Key West'!E285,'Key West'!H285,'Key West'!K285,'Key West'!N285,'Key West'!Q285,'Key West'!T285)</f>
        <v>0</v>
      </c>
      <c r="I285" s="45">
        <f>STDEV('Key West'!E285,'Key West'!H285,'Key West'!K285,'Key West'!N285,'Key West'!Q285,'Key West'!T285)</f>
        <v>0</v>
      </c>
    </row>
    <row r="286" spans="1:9" ht="15.75">
      <c r="A286" t="s">
        <v>223</v>
      </c>
      <c r="B286" s="38">
        <f aca="true" t="shared" si="14" ref="B286:I286">AVERAGE(B256:B285)</f>
        <v>-0.23333333333333334</v>
      </c>
      <c r="C286" s="38">
        <f t="shared" si="14"/>
        <v>0.4420695449316161</v>
      </c>
      <c r="D286" s="34">
        <f t="shared" si="14"/>
        <v>0</v>
      </c>
      <c r="E286" s="34">
        <f t="shared" si="14"/>
        <v>0.1870589134317186</v>
      </c>
      <c r="F286" s="42">
        <f t="shared" si="14"/>
        <v>0</v>
      </c>
      <c r="G286" s="42">
        <f t="shared" si="14"/>
        <v>0.05443310539518174</v>
      </c>
      <c r="H286" s="46">
        <f t="shared" si="14"/>
        <v>-0.16666666666666666</v>
      </c>
      <c r="I286" s="46">
        <f t="shared" si="14"/>
        <v>0.1489057819853204</v>
      </c>
    </row>
    <row r="287" spans="1:9" ht="15.75">
      <c r="A287" t="s">
        <v>207</v>
      </c>
      <c r="B287" s="38">
        <f>STDEV(B256:B285)</f>
        <v>0.5683207771559354</v>
      </c>
      <c r="C287" s="38">
        <f aca="true" t="shared" si="15" ref="C287:I287">STDEV(C256:C285)</f>
        <v>0.2859086456853894</v>
      </c>
      <c r="D287" s="34">
        <f t="shared" si="15"/>
        <v>0.454858826147342</v>
      </c>
      <c r="E287" s="34">
        <f t="shared" si="15"/>
        <v>0.25932730531474113</v>
      </c>
      <c r="F287" s="42">
        <f t="shared" si="15"/>
        <v>0.3713906763541037</v>
      </c>
      <c r="G287" s="42">
        <f t="shared" si="15"/>
        <v>0.1411501740966322</v>
      </c>
      <c r="H287" s="46">
        <f t="shared" si="15"/>
        <v>0.46113303737741407</v>
      </c>
      <c r="I287" s="46">
        <f t="shared" si="15"/>
        <v>0.29369692972734923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71"/>
  <sheetViews>
    <sheetView workbookViewId="0" topLeftCell="A1">
      <selection activeCell="A1" sqref="A1"/>
    </sheetView>
  </sheetViews>
  <sheetFormatPr defaultColWidth="9.00390625" defaultRowHeight="15.75"/>
  <cols>
    <col min="1" max="1" width="7.125" style="0" bestFit="1" customWidth="1"/>
    <col min="2" max="2" width="12.125" style="37" bestFit="1" customWidth="1"/>
    <col min="3" max="3" width="10.875" style="37" bestFit="1" customWidth="1"/>
    <col min="4" max="4" width="12.125" style="37" bestFit="1" customWidth="1"/>
    <col min="5" max="5" width="10.875" style="0" bestFit="1" customWidth="1"/>
    <col min="6" max="6" width="12.125" style="41" bestFit="1" customWidth="1"/>
    <col min="7" max="7" width="10.875" style="41" bestFit="1" customWidth="1"/>
    <col min="8" max="8" width="12.125" style="41" bestFit="1" customWidth="1"/>
    <col min="9" max="9" width="10.875" style="0" bestFit="1" customWidth="1"/>
    <col min="10" max="10" width="12.125" style="45" bestFit="1" customWidth="1"/>
    <col min="11" max="11" width="10.875" style="45" bestFit="1" customWidth="1"/>
    <col min="12" max="12" width="12.125" style="45" customWidth="1"/>
    <col min="13" max="13" width="10.875" style="45" bestFit="1" customWidth="1"/>
    <col min="14" max="14" width="12.125" style="45" bestFit="1" customWidth="1"/>
    <col min="15" max="15" width="10.875" style="45" customWidth="1"/>
    <col min="16" max="16" width="12.125" style="45" bestFit="1" customWidth="1"/>
    <col min="17" max="18" width="10.875" style="45" customWidth="1"/>
    <col min="19" max="19" width="7.125" style="0" bestFit="1" customWidth="1"/>
    <col min="20" max="20" width="12.125" style="33" customWidth="1"/>
    <col min="21" max="21" width="10.875" style="33" customWidth="1"/>
    <col min="22" max="22" width="12.125" style="0" bestFit="1" customWidth="1"/>
    <col min="23" max="23" width="10.875" style="0" bestFit="1" customWidth="1"/>
    <col min="24" max="24" width="12.125" style="0" bestFit="1" customWidth="1"/>
    <col min="25" max="25" width="10.875" style="0" bestFit="1" customWidth="1"/>
    <col min="26" max="26" width="12.125" style="0" bestFit="1" customWidth="1"/>
    <col min="27" max="27" width="10.875" style="0" bestFit="1" customWidth="1"/>
    <col min="28" max="28" width="12.125" style="0" bestFit="1" customWidth="1"/>
    <col min="29" max="29" width="10.875" style="0" bestFit="1" customWidth="1"/>
    <col min="30" max="30" width="12.125" style="0" bestFit="1" customWidth="1"/>
    <col min="31" max="31" width="10.875" style="0" bestFit="1" customWidth="1"/>
    <col min="32" max="32" width="12.125" style="0" bestFit="1" customWidth="1"/>
    <col min="33" max="33" width="10.875" style="0" bestFit="1" customWidth="1"/>
    <col min="34" max="34" width="12.125" style="0" bestFit="1" customWidth="1"/>
    <col min="35" max="35" width="10.875" style="0" bestFit="1" customWidth="1"/>
  </cols>
  <sheetData>
    <row r="1" spans="2:21" ht="15.75">
      <c r="B1" s="35" t="s">
        <v>208</v>
      </c>
      <c r="C1" s="35"/>
      <c r="D1" s="35"/>
      <c r="H1" s="39"/>
      <c r="N1" s="43"/>
      <c r="O1" s="43"/>
      <c r="P1" s="43"/>
      <c r="Q1" s="43"/>
      <c r="R1" s="43"/>
      <c r="T1" s="31" t="s">
        <v>209</v>
      </c>
      <c r="U1" s="31"/>
    </row>
    <row r="2" spans="2:35" ht="15.75">
      <c r="B2" s="74" t="s">
        <v>212</v>
      </c>
      <c r="C2" s="74"/>
      <c r="D2" s="74" t="s">
        <v>213</v>
      </c>
      <c r="E2" s="74"/>
      <c r="F2" s="74" t="s">
        <v>214</v>
      </c>
      <c r="G2" s="74"/>
      <c r="H2" s="74" t="s">
        <v>215</v>
      </c>
      <c r="I2" s="74"/>
      <c r="J2" s="74" t="s">
        <v>216</v>
      </c>
      <c r="K2" s="74"/>
      <c r="L2" s="74" t="s">
        <v>217</v>
      </c>
      <c r="M2" s="74"/>
      <c r="N2" s="74" t="s">
        <v>218</v>
      </c>
      <c r="O2" s="74"/>
      <c r="P2" s="74" t="s">
        <v>219</v>
      </c>
      <c r="Q2" s="74"/>
      <c r="R2" s="43"/>
      <c r="T2" s="75" t="s">
        <v>212</v>
      </c>
      <c r="U2" s="75"/>
      <c r="V2" s="75" t="s">
        <v>213</v>
      </c>
      <c r="W2" s="75"/>
      <c r="X2" s="75" t="s">
        <v>214</v>
      </c>
      <c r="Y2" s="75"/>
      <c r="Z2" s="75" t="s">
        <v>215</v>
      </c>
      <c r="AA2" s="75"/>
      <c r="AB2" s="75" t="s">
        <v>216</v>
      </c>
      <c r="AC2" s="75"/>
      <c r="AD2" s="75" t="s">
        <v>217</v>
      </c>
      <c r="AE2" s="75"/>
      <c r="AF2" s="75" t="s">
        <v>218</v>
      </c>
      <c r="AG2" s="75"/>
      <c r="AH2" s="75" t="s">
        <v>219</v>
      </c>
      <c r="AI2" s="75"/>
    </row>
    <row r="3" spans="1:35" ht="15.75">
      <c r="A3" s="59" t="s">
        <v>222</v>
      </c>
      <c r="B3" s="36" t="s">
        <v>220</v>
      </c>
      <c r="C3" s="36" t="s">
        <v>221</v>
      </c>
      <c r="D3" s="36" t="s">
        <v>220</v>
      </c>
      <c r="E3" s="36" t="s">
        <v>221</v>
      </c>
      <c r="F3" s="36" t="s">
        <v>220</v>
      </c>
      <c r="G3" s="36" t="s">
        <v>221</v>
      </c>
      <c r="H3" s="36" t="s">
        <v>220</v>
      </c>
      <c r="I3" s="36" t="s">
        <v>221</v>
      </c>
      <c r="J3" s="36" t="s">
        <v>220</v>
      </c>
      <c r="K3" s="36" t="s">
        <v>221</v>
      </c>
      <c r="L3" s="36" t="s">
        <v>220</v>
      </c>
      <c r="M3" s="36" t="s">
        <v>221</v>
      </c>
      <c r="N3" s="36" t="s">
        <v>220</v>
      </c>
      <c r="O3" s="36" t="s">
        <v>221</v>
      </c>
      <c r="P3" s="36" t="s">
        <v>220</v>
      </c>
      <c r="Q3" s="36" t="s">
        <v>221</v>
      </c>
      <c r="R3" s="44"/>
      <c r="S3" s="60" t="s">
        <v>222</v>
      </c>
      <c r="T3" s="32" t="s">
        <v>220</v>
      </c>
      <c r="U3" s="32" t="s">
        <v>221</v>
      </c>
      <c r="V3" s="32" t="s">
        <v>220</v>
      </c>
      <c r="W3" s="32" t="s">
        <v>221</v>
      </c>
      <c r="X3" s="32" t="s">
        <v>220</v>
      </c>
      <c r="Y3" s="32" t="s">
        <v>221</v>
      </c>
      <c r="Z3" s="32" t="s">
        <v>220</v>
      </c>
      <c r="AA3" s="32" t="s">
        <v>221</v>
      </c>
      <c r="AB3" s="32" t="s">
        <v>220</v>
      </c>
      <c r="AC3" s="32" t="s">
        <v>221</v>
      </c>
      <c r="AD3" s="32" t="s">
        <v>220</v>
      </c>
      <c r="AE3" s="32" t="s">
        <v>221</v>
      </c>
      <c r="AF3" s="32" t="s">
        <v>220</v>
      </c>
      <c r="AG3" s="32" t="s">
        <v>221</v>
      </c>
      <c r="AH3" s="32" t="s">
        <v>220</v>
      </c>
      <c r="AI3" s="32" t="s">
        <v>221</v>
      </c>
    </row>
    <row r="4" spans="1:35" ht="15.75">
      <c r="A4" s="59">
        <v>1</v>
      </c>
      <c r="B4" s="37">
        <f>SUM('Key Largo'!E4,'Key Largo'!H4,'Key Largo'!K4,'Key Largo'!N4,'Key Largo'!Q4,'Key Largo'!T4)</f>
        <v>-1</v>
      </c>
      <c r="C4" s="37">
        <f>STDEV('Key Largo'!E4,'Key Largo'!H4,'Key Largo'!K4,'Key Largo'!N4,'Key Largo'!Q4,'Key Largo'!T4)</f>
        <v>0.408248290463863</v>
      </c>
      <c r="D4" s="37">
        <f>SUM('Key Largo'!E40,'Key Largo'!H40,'Key Largo'!K40,'Key Largo'!N40,'Key Largo'!Q40,'Key Largo'!T40)</f>
        <v>1</v>
      </c>
      <c r="E4" s="37">
        <f>STDEV('Key Largo'!E40,'Key Largo'!H40,'Key Largo'!K40,'Key Largo'!N40,'Key Largo'!Q40,'Key Largo'!T40)</f>
        <v>0.408248290463863</v>
      </c>
      <c r="F4" s="37">
        <f>SUM('Key Largo'!E76,'Key Largo'!H76,'Key Largo'!K76,'Key Largo'!N76,'Key Largo'!Q76,'Key Largo'!T76)</f>
        <v>1</v>
      </c>
      <c r="G4" s="37">
        <f>STDEV('Key Largo'!E76,'Key Largo'!H76,'Key Largo'!K76,'Key Largo'!N76,'Key Largo'!Q76,'Key Largo'!T76)</f>
        <v>0.408248290463863</v>
      </c>
      <c r="H4" s="37">
        <f>SUM('Key Largo'!E112,'Key Largo'!H112,'Key Largo'!K112,'Key Largo'!N112,'Key Largo'!Q112,'Key Largo'!T112)</f>
        <v>0</v>
      </c>
      <c r="I4" s="37">
        <f>STDEV('Key Largo'!E112,'Key Largo'!H112,'Key Largo'!K112,'Key Largo'!N112,'Key Largo'!Q112,'Key Largo'!T112)</f>
        <v>0</v>
      </c>
      <c r="J4" s="37">
        <f>SUM('Key Largo'!E148,'Key Largo'!H148,'Key Largo'!K148,'Key Largo'!N148,'Key Largo'!Q148,'Key Largo'!T148)</f>
        <v>2</v>
      </c>
      <c r="K4" s="37">
        <f>STDEV('Key Largo'!E148,'Key Largo'!H148,'Key Largo'!K148,'Key Largo'!N148,'Key Largo'!Q148,'Key Largo'!T148)</f>
        <v>0.5163977794943223</v>
      </c>
      <c r="L4" s="37">
        <f>SUM('Key Largo'!E184,'Key Largo'!H184,'Key Largo'!K184,'Key Largo'!N184,'Key Largo'!Q184,'Key Largo'!T184)</f>
        <v>1</v>
      </c>
      <c r="M4" s="37">
        <f>STDEV('Key Largo'!E184,'Key Largo'!H184,'Key Largo'!K184,'Key Largo'!N184,'Key Largo'!Q184,'Key Largo'!T184)</f>
        <v>0.408248290463863</v>
      </c>
      <c r="N4" s="37">
        <f>SUM('Key Largo'!E220,'Key Largo'!H220,'Key Largo'!K220,'Key Largo'!N220,'Key Largo'!Q220,'Key Largo'!T220)</f>
        <v>-1</v>
      </c>
      <c r="O4" s="37">
        <f>STDEV('Key Largo'!E220,'Key Largo'!H220,'Key Largo'!K220,'Key Largo'!N220,'Key Largo'!Q220,'Key Largo'!T220)</f>
        <v>0.408248290463863</v>
      </c>
      <c r="P4" s="37">
        <f>SUM('Key Largo'!E256,'Key Largo'!H256,'Key Largo'!K256,'Key Largo'!N256,'Key Largo'!Q256,'Key Largo'!T256)</f>
        <v>0</v>
      </c>
      <c r="Q4" s="37">
        <f>STDEV('Key Largo'!E256,'Key Largo'!H256,'Key Largo'!K256,'Key Largo'!N256,'Key Largo'!Q256,'Key Largo'!T256)</f>
        <v>0.6324555320336759</v>
      </c>
      <c r="S4" s="60">
        <v>1</v>
      </c>
      <c r="T4" s="33">
        <f>SUM(Marathon!E4,Marathon!H4,Marathon!K4,Marathon!N4,Marathon!Q4,Marathon!T4)</f>
        <v>1</v>
      </c>
      <c r="U4" s="33">
        <f>STDEV(Marathon!E4,Marathon!H4,Marathon!K4,Marathon!N4,Marathon!Q4,Marathon!T4)</f>
        <v>0.752772652709081</v>
      </c>
      <c r="V4" s="33">
        <f>SUM(Marathon!E40,Marathon!H40,Marathon!K40,Marathon!N40,Marathon!Q40,Marathon!T40)</f>
        <v>1</v>
      </c>
      <c r="W4" s="33">
        <f>STDEV(Marathon!E40,Marathon!H40,Marathon!K40,Marathon!N40,Marathon!Q40,Marathon!T40)</f>
        <v>0.408248290463863</v>
      </c>
      <c r="X4" s="33">
        <f>SUM(Marathon!E76,Marathon!H76,Marathon!K76,Marathon!N76,Marathon!Q76,Marathon!T76)</f>
        <v>-1</v>
      </c>
      <c r="Y4" s="33">
        <f>STDEV(Marathon!E76,Marathon!H76,Marathon!K76,Marathon!N76,Marathon!Q76,Marathon!T76)</f>
        <v>0.408248290463863</v>
      </c>
      <c r="Z4" s="33">
        <f>SUM(Marathon!E112,Marathon!H112,Marathon!K112,Marathon!N112,Marathon!Q112,Marathon!T112)</f>
        <v>0</v>
      </c>
      <c r="AA4" s="33">
        <f>STDEV(Marathon!E112,Marathon!H112,Marathon!K112,Marathon!N112,Marathon!Q112,Marathon!T112)</f>
        <v>0</v>
      </c>
      <c r="AB4" s="33">
        <f>SUM(Marathon!E148,Marathon!H148,Marathon!K148,Marathon!N148,Marathon!Q148,Marathon!T148)</f>
        <v>0</v>
      </c>
      <c r="AC4" s="33">
        <f>STDEV(Marathon!E148,Marathon!H148,Marathon!K148,Marathon!N148,Marathon!Q148,Marathon!T148)</f>
        <v>0</v>
      </c>
      <c r="AD4" s="33">
        <f>SUM(Marathon!E184,Marathon!H184,Marathon!K184,Marathon!N184,Marathon!Q184,Marathon!T184)</f>
        <v>4</v>
      </c>
      <c r="AE4" s="33">
        <f>STDEV(Marathon!E184,Marathon!H184,Marathon!K184,Marathon!N184,Marathon!Q184,Marathon!T184)</f>
        <v>1.632993161855452</v>
      </c>
      <c r="AF4" s="33">
        <f>SUM(Marathon!E220,Marathon!H220,Marathon!K220,Marathon!N220,Marathon!Q220,Marathon!T220)</f>
        <v>0</v>
      </c>
      <c r="AG4" s="33">
        <f>STDEV(Marathon!E220,Marathon!H220,Marathon!K220,Marathon!N220,Marathon!Q220,Marathon!T220)</f>
        <v>0</v>
      </c>
      <c r="AH4" s="33">
        <f>SUM(Marathon!E256,Marathon!H256,Marathon!K256,Marathon!N256,Marathon!Q256,Marathon!T256)</f>
        <v>-1</v>
      </c>
      <c r="AI4" s="33">
        <f>STDEV(Marathon!E256,Marathon!H256,Marathon!K256,Marathon!N256,Marathon!Q256,Marathon!T256)</f>
        <v>0.408248290463863</v>
      </c>
    </row>
    <row r="5" spans="1:35" ht="15.75">
      <c r="A5" s="59">
        <v>2</v>
      </c>
      <c r="B5" s="37">
        <f>SUM('Key Largo'!E5,'Key Largo'!H5,'Key Largo'!K5,'Key Largo'!N5,'Key Largo'!Q5,'Key Largo'!T5)</f>
        <v>0</v>
      </c>
      <c r="C5" s="37">
        <f>STDEV('Key Largo'!E5,'Key Largo'!H5,'Key Largo'!K5,'Key Largo'!N5,'Key Largo'!Q5,'Key Largo'!T5)</f>
        <v>0</v>
      </c>
      <c r="D5" s="37">
        <f>SUM('Key Largo'!E41,'Key Largo'!H41,'Key Largo'!K41,'Key Largo'!N41,'Key Largo'!Q41,'Key Largo'!T41)</f>
        <v>0</v>
      </c>
      <c r="E5" s="37">
        <f>STDEV('Key Largo'!E41,'Key Largo'!H41,'Key Largo'!K41,'Key Largo'!N41,'Key Largo'!Q41,'Key Largo'!T41)</f>
        <v>0.6324555320336759</v>
      </c>
      <c r="F5" s="37">
        <f>SUM('Key Largo'!E77,'Key Largo'!H77,'Key Largo'!K77,'Key Largo'!N77,'Key Largo'!Q77,'Key Largo'!T77)</f>
        <v>0</v>
      </c>
      <c r="G5" s="37">
        <f>STDEV('Key Largo'!E77,'Key Largo'!H77,'Key Largo'!K77,'Key Largo'!N77,'Key Largo'!Q77,'Key Largo'!T77)</f>
        <v>0.6324555320336759</v>
      </c>
      <c r="H5" s="37">
        <f>SUM('Key Largo'!E113,'Key Largo'!H113,'Key Largo'!K113,'Key Largo'!N113,'Key Largo'!Q113,'Key Largo'!T113)</f>
        <v>-1</v>
      </c>
      <c r="I5" s="37">
        <f>STDEV('Key Largo'!E113,'Key Largo'!H113,'Key Largo'!K113,'Key Largo'!N113,'Key Largo'!Q113,'Key Largo'!T113)</f>
        <v>0.408248290463863</v>
      </c>
      <c r="J5" s="37">
        <f>SUM('Key Largo'!E149,'Key Largo'!H149,'Key Largo'!K149,'Key Largo'!N149,'Key Largo'!Q149,'Key Largo'!T149)</f>
        <v>0</v>
      </c>
      <c r="K5" s="37">
        <f>STDEV('Key Largo'!E149,'Key Largo'!H149,'Key Largo'!K149,'Key Largo'!N149,'Key Largo'!Q149,'Key Largo'!T149)</f>
        <v>0</v>
      </c>
      <c r="L5" s="37">
        <f>SUM('Key Largo'!E185,'Key Largo'!H185,'Key Largo'!K185,'Key Largo'!N185,'Key Largo'!Q185,'Key Largo'!T185)</f>
        <v>-1</v>
      </c>
      <c r="M5" s="37">
        <f>STDEV('Key Largo'!E185,'Key Largo'!H185,'Key Largo'!K185,'Key Largo'!N185,'Key Largo'!Q185,'Key Largo'!T185)</f>
        <v>0.408248290463863</v>
      </c>
      <c r="N5" s="37">
        <f>SUM('Key Largo'!E221,'Key Largo'!H221,'Key Largo'!K221,'Key Largo'!N221,'Key Largo'!Q221,'Key Largo'!T221)</f>
        <v>-1</v>
      </c>
      <c r="O5" s="37">
        <f>STDEV('Key Largo'!E221,'Key Largo'!H221,'Key Largo'!K221,'Key Largo'!N221,'Key Largo'!Q221,'Key Largo'!T221)</f>
        <v>0.408248290463863</v>
      </c>
      <c r="P5" s="37">
        <f>SUM('Key Largo'!E257,'Key Largo'!H257,'Key Largo'!K257,'Key Largo'!N257,'Key Largo'!Q257,'Key Largo'!T257)</f>
        <v>0</v>
      </c>
      <c r="Q5" s="37">
        <f>STDEV('Key Largo'!E257,'Key Largo'!H257,'Key Largo'!K257,'Key Largo'!N257,'Key Largo'!Q257,'Key Largo'!T257)</f>
        <v>0.6324555320336759</v>
      </c>
      <c r="S5" s="60">
        <v>2</v>
      </c>
      <c r="T5" s="33">
        <f>SUM(Marathon!E5,Marathon!H5,Marathon!K5,Marathon!N5,Marathon!Q5,Marathon!T5)</f>
        <v>0</v>
      </c>
      <c r="U5" s="33">
        <f>STDEV(Marathon!E5,Marathon!H5,Marathon!K5,Marathon!N5,Marathon!Q5,Marathon!T5)</f>
        <v>0.6324555320336759</v>
      </c>
      <c r="V5" s="33">
        <f>SUM(Marathon!E41,Marathon!H41,Marathon!K41,Marathon!N41,Marathon!Q41,Marathon!T41)</f>
        <v>1</v>
      </c>
      <c r="W5" s="33">
        <f>STDEV(Marathon!E41,Marathon!H41,Marathon!K41,Marathon!N41,Marathon!Q41,Marathon!T41)</f>
        <v>0.408248290463863</v>
      </c>
      <c r="X5" s="33">
        <f>SUM(Marathon!E77,Marathon!H77,Marathon!K77,Marathon!N77,Marathon!Q77,Marathon!T77)</f>
        <v>0</v>
      </c>
      <c r="Y5" s="33">
        <f>STDEV(Marathon!E77,Marathon!H77,Marathon!K77,Marathon!N77,Marathon!Q77,Marathon!T77)</f>
        <v>0</v>
      </c>
      <c r="Z5" s="33">
        <f>SUM(Marathon!E113,Marathon!H113,Marathon!K113,Marathon!N113,Marathon!Q113,Marathon!T113)</f>
        <v>1</v>
      </c>
      <c r="AA5" s="33">
        <f>STDEV(Marathon!E113,Marathon!H113,Marathon!K113,Marathon!N113,Marathon!Q113,Marathon!T113)</f>
        <v>0.408248290463863</v>
      </c>
      <c r="AB5" s="33">
        <f>SUM(Marathon!E149,Marathon!H149,Marathon!K149,Marathon!N149,Marathon!Q149,Marathon!T149)</f>
        <v>0</v>
      </c>
      <c r="AC5" s="33">
        <f>STDEV(Marathon!E149,Marathon!H149,Marathon!K149,Marathon!N149,Marathon!Q149,Marathon!T149)</f>
        <v>0</v>
      </c>
      <c r="AD5" s="33">
        <f>SUM(Marathon!E185,Marathon!H185,Marathon!K185,Marathon!N185,Marathon!Q185,Marathon!T185)</f>
        <v>0</v>
      </c>
      <c r="AE5" s="33">
        <f>STDEV(Marathon!E185,Marathon!H185,Marathon!K185,Marathon!N185,Marathon!Q185,Marathon!T185)</f>
        <v>0</v>
      </c>
      <c r="AF5" s="33">
        <f>SUM(Marathon!E221,Marathon!H221,Marathon!K221,Marathon!N221,Marathon!Q221,Marathon!T221)</f>
        <v>0</v>
      </c>
      <c r="AG5" s="33">
        <f>STDEV(Marathon!E221,Marathon!H221,Marathon!K221,Marathon!N221,Marathon!Q221,Marathon!T221)</f>
        <v>0</v>
      </c>
      <c r="AH5" s="33">
        <f>SUM(Marathon!E257,Marathon!H257,Marathon!K257,Marathon!N257,Marathon!Q257,Marathon!T257)</f>
        <v>0</v>
      </c>
      <c r="AI5" s="33">
        <f>STDEV(Marathon!E257,Marathon!H257,Marathon!K257,Marathon!N257,Marathon!Q257,Marathon!T257)</f>
        <v>0.6324555320336759</v>
      </c>
    </row>
    <row r="6" spans="1:35" ht="15.75">
      <c r="A6" s="59">
        <v>3</v>
      </c>
      <c r="B6" s="37">
        <f>SUM('Key Largo'!E6,'Key Largo'!H6,'Key Largo'!K6,'Key Largo'!N6,'Key Largo'!Q6,'Key Largo'!T6)</f>
        <v>-1</v>
      </c>
      <c r="C6" s="37">
        <f>STDEV('Key Largo'!E6,'Key Largo'!H6,'Key Largo'!K6,'Key Largo'!N6,'Key Largo'!Q6,'Key Largo'!T6)</f>
        <v>0.408248290463863</v>
      </c>
      <c r="D6" s="37">
        <f>SUM('Key Largo'!E42,'Key Largo'!H42,'Key Largo'!K42,'Key Largo'!N42,'Key Largo'!Q42,'Key Largo'!T42)</f>
        <v>-1</v>
      </c>
      <c r="E6" s="37">
        <f>STDEV('Key Largo'!E42,'Key Largo'!H42,'Key Largo'!K42,'Key Largo'!N42,'Key Largo'!Q42,'Key Largo'!T42)</f>
        <v>0.408248290463863</v>
      </c>
      <c r="F6" s="37">
        <f>SUM('Key Largo'!E78,'Key Largo'!H78,'Key Largo'!K78,'Key Largo'!N78,'Key Largo'!Q78,'Key Largo'!T78)</f>
        <v>2</v>
      </c>
      <c r="G6" s="37">
        <f>STDEV('Key Largo'!E78,'Key Largo'!H78,'Key Largo'!K78,'Key Largo'!N78,'Key Largo'!Q78,'Key Largo'!T78)</f>
        <v>0.5163977794943223</v>
      </c>
      <c r="H6" s="37">
        <f>SUM('Key Largo'!E114,'Key Largo'!H114,'Key Largo'!K114,'Key Largo'!N114,'Key Largo'!Q114,'Key Largo'!T114)</f>
        <v>0</v>
      </c>
      <c r="I6" s="37">
        <f>STDEV('Key Largo'!E114,'Key Largo'!H114,'Key Largo'!K114,'Key Largo'!N114,'Key Largo'!Q114,'Key Largo'!T114)</f>
        <v>0</v>
      </c>
      <c r="J6" s="37">
        <f>SUM('Key Largo'!E150,'Key Largo'!H150,'Key Largo'!K150,'Key Largo'!N150,'Key Largo'!Q150,'Key Largo'!T150)</f>
        <v>0</v>
      </c>
      <c r="K6" s="37">
        <f>STDEV('Key Largo'!E150,'Key Largo'!H150,'Key Largo'!K150,'Key Largo'!N150,'Key Largo'!Q150,'Key Largo'!T150)</f>
        <v>0.6324555320336759</v>
      </c>
      <c r="L6" s="37">
        <f>SUM('Key Largo'!E186,'Key Largo'!H186,'Key Largo'!K186,'Key Largo'!N186,'Key Largo'!Q186,'Key Largo'!T186)</f>
        <v>1</v>
      </c>
      <c r="M6" s="37">
        <f>STDEV('Key Largo'!E186,'Key Largo'!H186,'Key Largo'!K186,'Key Largo'!N186,'Key Largo'!Q186,'Key Largo'!T186)</f>
        <v>0.408248290463863</v>
      </c>
      <c r="N6" s="37">
        <f>SUM('Key Largo'!E222,'Key Largo'!H222,'Key Largo'!K222,'Key Largo'!N222,'Key Largo'!Q222,'Key Largo'!T222)</f>
        <v>-1</v>
      </c>
      <c r="O6" s="37">
        <f>STDEV('Key Largo'!E222,'Key Largo'!H222,'Key Largo'!K222,'Key Largo'!N222,'Key Largo'!Q222,'Key Largo'!T222)</f>
        <v>0.983192080250175</v>
      </c>
      <c r="P6" s="37">
        <f>SUM('Key Largo'!E258,'Key Largo'!H258,'Key Largo'!K258,'Key Largo'!N258,'Key Largo'!Q258,'Key Largo'!T258)</f>
        <v>-1</v>
      </c>
      <c r="Q6" s="37">
        <f>STDEV('Key Largo'!E258,'Key Largo'!H258,'Key Largo'!K258,'Key Largo'!N258,'Key Largo'!Q258,'Key Largo'!T258)</f>
        <v>0.408248290463863</v>
      </c>
      <c r="S6" s="60">
        <v>3</v>
      </c>
      <c r="T6" s="33">
        <f>SUM(Marathon!E6,Marathon!H6,Marathon!K6,Marathon!N6,Marathon!Q6,Marathon!T6)</f>
        <v>1</v>
      </c>
      <c r="U6" s="33">
        <f>STDEV(Marathon!E6,Marathon!H6,Marathon!K6,Marathon!N6,Marathon!Q6,Marathon!T6)</f>
        <v>0.408248290463863</v>
      </c>
      <c r="V6" s="33">
        <f>SUM(Marathon!E42,Marathon!H42,Marathon!K42,Marathon!N42,Marathon!Q42,Marathon!T42)</f>
        <v>1</v>
      </c>
      <c r="W6" s="33">
        <f>STDEV(Marathon!E42,Marathon!H42,Marathon!K42,Marathon!N42,Marathon!Q42,Marathon!T42)</f>
        <v>0.408248290463863</v>
      </c>
      <c r="X6" s="33">
        <f>SUM(Marathon!E78,Marathon!H78,Marathon!K78,Marathon!N78,Marathon!Q78,Marathon!T78)</f>
        <v>0</v>
      </c>
      <c r="Y6" s="33">
        <f>STDEV(Marathon!E78,Marathon!H78,Marathon!K78,Marathon!N78,Marathon!Q78,Marathon!T78)</f>
        <v>0</v>
      </c>
      <c r="Z6" s="33">
        <f>SUM(Marathon!E114,Marathon!H114,Marathon!K114,Marathon!N114,Marathon!Q114,Marathon!T114)</f>
        <v>0</v>
      </c>
      <c r="AA6" s="33">
        <f>STDEV(Marathon!E114,Marathon!H114,Marathon!K114,Marathon!N114,Marathon!Q114,Marathon!T114)</f>
        <v>0</v>
      </c>
      <c r="AB6" s="33">
        <f>SUM(Marathon!E150,Marathon!H150,Marathon!K150,Marathon!N150,Marathon!Q150,Marathon!T150)</f>
        <v>0</v>
      </c>
      <c r="AC6" s="33">
        <f>STDEV(Marathon!E150,Marathon!H150,Marathon!K150,Marathon!N150,Marathon!Q150,Marathon!T150)</f>
        <v>0</v>
      </c>
      <c r="AD6" s="33">
        <f>SUM(Marathon!E186,Marathon!H186,Marathon!K186,Marathon!N186,Marathon!Q186,Marathon!T186)</f>
        <v>0</v>
      </c>
      <c r="AE6" s="33">
        <f>STDEV(Marathon!E186,Marathon!H186,Marathon!K186,Marathon!N186,Marathon!Q186,Marathon!T186)</f>
        <v>0</v>
      </c>
      <c r="AF6" s="33">
        <f>SUM(Marathon!E222,Marathon!H222,Marathon!K222,Marathon!N222,Marathon!Q222,Marathon!T222)</f>
        <v>-1</v>
      </c>
      <c r="AG6" s="33">
        <f>STDEV(Marathon!E222,Marathon!H222,Marathon!K222,Marathon!N222,Marathon!Q222,Marathon!T222)</f>
        <v>0.408248290463863</v>
      </c>
      <c r="AH6" s="33">
        <f>SUM(Marathon!E258,Marathon!H258,Marathon!K258,Marathon!N258,Marathon!Q258,Marathon!T258)</f>
        <v>0</v>
      </c>
      <c r="AI6" s="33">
        <f>STDEV(Marathon!E258,Marathon!H258,Marathon!K258,Marathon!N258,Marathon!Q258,Marathon!T258)</f>
        <v>0</v>
      </c>
    </row>
    <row r="7" spans="1:35" ht="15.75">
      <c r="A7" s="59">
        <v>4</v>
      </c>
      <c r="B7" s="37">
        <f>SUM('Key Largo'!E7,'Key Largo'!H7,'Key Largo'!K7,'Key Largo'!N7,'Key Largo'!Q7,'Key Largo'!T7)</f>
        <v>1</v>
      </c>
      <c r="C7" s="37">
        <f>STDEV('Key Largo'!E7,'Key Largo'!H7,'Key Largo'!K7,'Key Largo'!N7,'Key Largo'!Q7,'Key Largo'!T7)</f>
        <v>0.408248290463863</v>
      </c>
      <c r="D7" s="37">
        <f>SUM('Key Largo'!E43,'Key Largo'!H43,'Key Largo'!K43,'Key Largo'!N43,'Key Largo'!Q43,'Key Largo'!T43)</f>
        <v>1</v>
      </c>
      <c r="E7" s="37">
        <f>STDEV('Key Largo'!E43,'Key Largo'!H43,'Key Largo'!K43,'Key Largo'!N43,'Key Largo'!Q43,'Key Largo'!T43)</f>
        <v>0.408248290463863</v>
      </c>
      <c r="F7" s="37">
        <f>SUM('Key Largo'!E79,'Key Largo'!H79,'Key Largo'!K79,'Key Largo'!N79,'Key Largo'!Q79,'Key Largo'!T79)</f>
        <v>1</v>
      </c>
      <c r="G7" s="37">
        <f>STDEV('Key Largo'!E79,'Key Largo'!H79,'Key Largo'!K79,'Key Largo'!N79,'Key Largo'!Q79,'Key Largo'!T79)</f>
        <v>0.408248290463863</v>
      </c>
      <c r="H7" s="37">
        <f>SUM('Key Largo'!E115,'Key Largo'!H115,'Key Largo'!K115,'Key Largo'!N115,'Key Largo'!Q115,'Key Largo'!T115)</f>
        <v>0</v>
      </c>
      <c r="I7" s="37">
        <f>STDEV('Key Largo'!E115,'Key Largo'!H115,'Key Largo'!K115,'Key Largo'!N115,'Key Largo'!Q115,'Key Largo'!T115)</f>
        <v>0</v>
      </c>
      <c r="J7" s="37">
        <f>SUM('Key Largo'!E151,'Key Largo'!H151,'Key Largo'!K151,'Key Largo'!N151,'Key Largo'!Q151,'Key Largo'!T151)</f>
        <v>0</v>
      </c>
      <c r="K7" s="37">
        <f>STDEV('Key Largo'!E151,'Key Largo'!H151,'Key Largo'!K151,'Key Largo'!N151,'Key Largo'!Q151,'Key Largo'!T151)</f>
        <v>0</v>
      </c>
      <c r="L7" s="37">
        <f>SUM('Key Largo'!E187,'Key Largo'!H187,'Key Largo'!K187,'Key Largo'!N187,'Key Largo'!Q187,'Key Largo'!T187)</f>
        <v>0</v>
      </c>
      <c r="M7" s="37">
        <f>STDEV('Key Largo'!E187,'Key Largo'!H187,'Key Largo'!K187,'Key Largo'!N187,'Key Largo'!Q187,'Key Largo'!T187)</f>
        <v>0.6324555320336759</v>
      </c>
      <c r="N7" s="37">
        <f>SUM('Key Largo'!E223,'Key Largo'!H223,'Key Largo'!K223,'Key Largo'!N223,'Key Largo'!Q223,'Key Largo'!T223)</f>
        <v>0</v>
      </c>
      <c r="O7" s="37">
        <f>STDEV('Key Largo'!E223,'Key Largo'!H223,'Key Largo'!K223,'Key Largo'!N223,'Key Largo'!Q223,'Key Largo'!T223)</f>
        <v>0</v>
      </c>
      <c r="P7" s="37">
        <f>SUM('Key Largo'!E259,'Key Largo'!H259,'Key Largo'!K259,'Key Largo'!N259,'Key Largo'!Q259,'Key Largo'!T259)</f>
        <v>0</v>
      </c>
      <c r="Q7" s="37">
        <f>STDEV('Key Largo'!E259,'Key Largo'!H259,'Key Largo'!K259,'Key Largo'!N259,'Key Largo'!Q259,'Key Largo'!T259)</f>
        <v>0</v>
      </c>
      <c r="S7" s="60">
        <v>4</v>
      </c>
      <c r="T7" s="33">
        <f>SUM(Marathon!E7,Marathon!H7,Marathon!K7,Marathon!N7,Marathon!Q7,Marathon!T7)</f>
        <v>0</v>
      </c>
      <c r="U7" s="33">
        <f>STDEV(Marathon!E7,Marathon!H7,Marathon!K7,Marathon!N7,Marathon!Q7,Marathon!T7)</f>
        <v>0</v>
      </c>
      <c r="V7" s="33">
        <f>SUM(Marathon!E43,Marathon!H43,Marathon!K43,Marathon!N43,Marathon!Q43,Marathon!T43)</f>
        <v>-1</v>
      </c>
      <c r="W7" s="33">
        <f>STDEV(Marathon!E43,Marathon!H43,Marathon!K43,Marathon!N43,Marathon!Q43,Marathon!T43)</f>
        <v>0.408248290463863</v>
      </c>
      <c r="X7" s="33">
        <f>SUM(Marathon!E79,Marathon!H79,Marathon!K79,Marathon!N79,Marathon!Q79,Marathon!T79)</f>
        <v>0</v>
      </c>
      <c r="Y7" s="33">
        <f>STDEV(Marathon!E79,Marathon!H79,Marathon!K79,Marathon!N79,Marathon!Q79,Marathon!T79)</f>
        <v>0</v>
      </c>
      <c r="Z7" s="33">
        <f>SUM(Marathon!E115,Marathon!H115,Marathon!K115,Marathon!N115,Marathon!Q115,Marathon!T115)</f>
        <v>0</v>
      </c>
      <c r="AA7" s="33">
        <f>STDEV(Marathon!E115,Marathon!H115,Marathon!K115,Marathon!N115,Marathon!Q115,Marathon!T115)</f>
        <v>0</v>
      </c>
      <c r="AB7" s="33">
        <f>SUM(Marathon!E151,Marathon!H151,Marathon!K151,Marathon!N151,Marathon!Q151,Marathon!T151)</f>
        <v>1</v>
      </c>
      <c r="AC7" s="33">
        <f>STDEV(Marathon!E151,Marathon!H151,Marathon!K151,Marathon!N151,Marathon!Q151,Marathon!T151)</f>
        <v>0.408248290463863</v>
      </c>
      <c r="AD7" s="33">
        <f>SUM(Marathon!E187,Marathon!H187,Marathon!K187,Marathon!N187,Marathon!Q187,Marathon!T187)</f>
        <v>0</v>
      </c>
      <c r="AE7" s="33">
        <f>STDEV(Marathon!E187,Marathon!H187,Marathon!K187,Marathon!N187,Marathon!Q187,Marathon!T187)</f>
        <v>0</v>
      </c>
      <c r="AF7" s="33">
        <f>SUM(Marathon!E223,Marathon!H223,Marathon!K223,Marathon!N223,Marathon!Q223,Marathon!T223)</f>
        <v>0</v>
      </c>
      <c r="AG7" s="33">
        <f>STDEV(Marathon!E223,Marathon!H223,Marathon!K223,Marathon!N223,Marathon!Q223,Marathon!T223)</f>
        <v>0</v>
      </c>
      <c r="AH7" s="33">
        <f>SUM(Marathon!E259,Marathon!H259,Marathon!K259,Marathon!N259,Marathon!Q259,Marathon!T259)</f>
        <v>-1</v>
      </c>
      <c r="AI7" s="33">
        <f>STDEV(Marathon!E259,Marathon!H259,Marathon!K259,Marathon!N259,Marathon!Q259,Marathon!T259)</f>
        <v>0.408248290463863</v>
      </c>
    </row>
    <row r="8" spans="1:35" ht="15.75">
      <c r="A8" s="59">
        <v>5</v>
      </c>
      <c r="B8" s="37">
        <f>SUM('Key Largo'!E8,'Key Largo'!H8,'Key Largo'!K8,'Key Largo'!N8,'Key Largo'!Q8,'Key Largo'!T8)</f>
        <v>1</v>
      </c>
      <c r="C8" s="37">
        <f>STDEV('Key Largo'!E8,'Key Largo'!H8,'Key Largo'!K8,'Key Largo'!N8,'Key Largo'!Q8,'Key Largo'!T8)</f>
        <v>0.408248290463863</v>
      </c>
      <c r="D8" s="37">
        <f>SUM('Key Largo'!E44,'Key Largo'!H44,'Key Largo'!K44,'Key Largo'!N44,'Key Largo'!Q44,'Key Largo'!T44)</f>
        <v>1</v>
      </c>
      <c r="E8" s="37">
        <f>STDEV('Key Largo'!E44,'Key Largo'!H44,'Key Largo'!K44,'Key Largo'!N44,'Key Largo'!Q44,'Key Largo'!T44)</f>
        <v>0.408248290463863</v>
      </c>
      <c r="F8" s="37">
        <f>SUM('Key Largo'!E80,'Key Largo'!H80,'Key Largo'!K80,'Key Largo'!N80,'Key Largo'!Q80,'Key Largo'!T80)</f>
        <v>0</v>
      </c>
      <c r="G8" s="37">
        <f>STDEV('Key Largo'!E80,'Key Largo'!H80,'Key Largo'!K80,'Key Largo'!N80,'Key Largo'!Q80,'Key Largo'!T80)</f>
        <v>0.6324555320336759</v>
      </c>
      <c r="H8" s="37">
        <f>SUM('Key Largo'!E116,'Key Largo'!H116,'Key Largo'!K116,'Key Largo'!N116,'Key Largo'!Q116,'Key Largo'!T116)</f>
        <v>0</v>
      </c>
      <c r="I8" s="37">
        <f>STDEV('Key Largo'!E116,'Key Largo'!H116,'Key Largo'!K116,'Key Largo'!N116,'Key Largo'!Q116,'Key Largo'!T116)</f>
        <v>0.6324555320336759</v>
      </c>
      <c r="J8" s="37">
        <f>SUM('Key Largo'!E152,'Key Largo'!H152,'Key Largo'!K152,'Key Largo'!N152,'Key Largo'!Q152,'Key Largo'!T152)</f>
        <v>2</v>
      </c>
      <c r="K8" s="37">
        <f>STDEV('Key Largo'!E152,'Key Largo'!H152,'Key Largo'!K152,'Key Largo'!N152,'Key Largo'!Q152,'Key Largo'!T152)</f>
        <v>0.5163977794943223</v>
      </c>
      <c r="L8" s="37">
        <f>SUM('Key Largo'!E188,'Key Largo'!H188,'Key Largo'!K188,'Key Largo'!N188,'Key Largo'!Q188,'Key Largo'!T188)</f>
        <v>2</v>
      </c>
      <c r="M8" s="37">
        <f>STDEV('Key Largo'!E188,'Key Largo'!H188,'Key Largo'!K188,'Key Largo'!N188,'Key Largo'!Q188,'Key Largo'!T188)</f>
        <v>0.5163977794943223</v>
      </c>
      <c r="N8" s="37">
        <f>SUM('Key Largo'!E224,'Key Largo'!H224,'Key Largo'!K224,'Key Largo'!N224,'Key Largo'!Q224,'Key Largo'!T224)</f>
        <v>0</v>
      </c>
      <c r="O8" s="37">
        <f>STDEV('Key Largo'!E224,'Key Largo'!H224,'Key Largo'!K224,'Key Largo'!N224,'Key Largo'!Q224,'Key Largo'!T224)</f>
        <v>0</v>
      </c>
      <c r="P8" s="37">
        <f>SUM('Key Largo'!E260,'Key Largo'!H260,'Key Largo'!K260,'Key Largo'!N260,'Key Largo'!Q260,'Key Largo'!T260)</f>
        <v>0</v>
      </c>
      <c r="Q8" s="37">
        <f>STDEV('Key Largo'!E260,'Key Largo'!H260,'Key Largo'!K260,'Key Largo'!N260,'Key Largo'!Q260,'Key Largo'!T260)</f>
        <v>0.6324555320336759</v>
      </c>
      <c r="S8" s="60">
        <v>5</v>
      </c>
      <c r="T8" s="33">
        <f>SUM(Marathon!E8,Marathon!H8,Marathon!K8,Marathon!N8,Marathon!Q8,Marathon!T8)</f>
        <v>-1</v>
      </c>
      <c r="U8" s="33">
        <f>STDEV(Marathon!E8,Marathon!H8,Marathon!K8,Marathon!N8,Marathon!Q8,Marathon!T8)</f>
        <v>0.408248290463863</v>
      </c>
      <c r="V8" s="33">
        <f>SUM(Marathon!E44,Marathon!H44,Marathon!K44,Marathon!N44,Marathon!Q44,Marathon!T44)</f>
        <v>0</v>
      </c>
      <c r="W8" s="33">
        <f>STDEV(Marathon!E44,Marathon!H44,Marathon!K44,Marathon!N44,Marathon!Q44,Marathon!T44)</f>
        <v>0</v>
      </c>
      <c r="X8" s="33">
        <f>SUM(Marathon!E80,Marathon!H80,Marathon!K80,Marathon!N80,Marathon!Q80,Marathon!T80)</f>
        <v>0</v>
      </c>
      <c r="Y8" s="33">
        <f>STDEV(Marathon!E80,Marathon!H80,Marathon!K80,Marathon!N80,Marathon!Q80,Marathon!T80)</f>
        <v>0</v>
      </c>
      <c r="Z8" s="33">
        <f>SUM(Marathon!E116,Marathon!H116,Marathon!K116,Marathon!N116,Marathon!Q116,Marathon!T116)</f>
        <v>2</v>
      </c>
      <c r="AA8" s="33">
        <f>STDEV(Marathon!E116,Marathon!H116,Marathon!K116,Marathon!N116,Marathon!Q116,Marathon!T116)</f>
        <v>0.5163977794943223</v>
      </c>
      <c r="AB8" s="33">
        <f>SUM(Marathon!E152,Marathon!H152,Marathon!K152,Marathon!N152,Marathon!Q152,Marathon!T152)</f>
        <v>0</v>
      </c>
      <c r="AC8" s="33">
        <f>STDEV(Marathon!E152,Marathon!H152,Marathon!K152,Marathon!N152,Marathon!Q152,Marathon!T152)</f>
        <v>0</v>
      </c>
      <c r="AD8" s="33">
        <f>SUM(Marathon!E188,Marathon!H188,Marathon!K188,Marathon!N188,Marathon!Q188,Marathon!T188)</f>
        <v>0</v>
      </c>
      <c r="AE8" s="33">
        <f>STDEV(Marathon!E188,Marathon!H188,Marathon!K188,Marathon!N188,Marathon!Q188,Marathon!T188)</f>
        <v>0.6324555320336759</v>
      </c>
      <c r="AF8" s="33">
        <f>SUM(Marathon!E224,Marathon!H224,Marathon!K224,Marathon!N224,Marathon!Q224,Marathon!T224)</f>
        <v>0</v>
      </c>
      <c r="AG8" s="33">
        <f>STDEV(Marathon!E224,Marathon!H224,Marathon!K224,Marathon!N224,Marathon!Q224,Marathon!T224)</f>
        <v>0</v>
      </c>
      <c r="AH8" s="33">
        <f>SUM(Marathon!E260,Marathon!H260,Marathon!K260,Marathon!N260,Marathon!Q260,Marathon!T260)</f>
        <v>0</v>
      </c>
      <c r="AI8" s="33">
        <f>STDEV(Marathon!E260,Marathon!H260,Marathon!K260,Marathon!N260,Marathon!Q260,Marathon!T260)</f>
        <v>0</v>
      </c>
    </row>
    <row r="9" spans="1:35" ht="15.75">
      <c r="A9" s="59">
        <v>6</v>
      </c>
      <c r="B9" s="37">
        <f>SUM('Key Largo'!E9,'Key Largo'!H9,'Key Largo'!K9,'Key Largo'!N9,'Key Largo'!Q9,'Key Largo'!T9)</f>
        <v>-1</v>
      </c>
      <c r="C9" s="37">
        <f>STDEV('Key Largo'!E9,'Key Largo'!H9,'Key Largo'!K9,'Key Largo'!N9,'Key Largo'!Q9,'Key Largo'!T9)</f>
        <v>1.1690451944500122</v>
      </c>
      <c r="D9" s="37">
        <f>SUM('Key Largo'!E45,'Key Largo'!H45,'Key Largo'!K45,'Key Largo'!N45,'Key Largo'!Q45,'Key Largo'!T45)</f>
        <v>1</v>
      </c>
      <c r="E9" s="37">
        <f>STDEV('Key Largo'!E45,'Key Largo'!H45,'Key Largo'!K45,'Key Largo'!N45,'Key Largo'!Q45,'Key Largo'!T45)</f>
        <v>0.408248290463863</v>
      </c>
      <c r="F9" s="37">
        <f>SUM('Key Largo'!E81,'Key Largo'!H81,'Key Largo'!K81,'Key Largo'!N81,'Key Largo'!Q81,'Key Largo'!T81)</f>
        <v>1</v>
      </c>
      <c r="G9" s="37">
        <f>STDEV('Key Largo'!E81,'Key Largo'!H81,'Key Largo'!K81,'Key Largo'!N81,'Key Largo'!Q81,'Key Largo'!T81)</f>
        <v>0.408248290463863</v>
      </c>
      <c r="H9" s="37">
        <f>SUM('Key Largo'!E117,'Key Largo'!H117,'Key Largo'!K117,'Key Largo'!N117,'Key Largo'!Q117,'Key Largo'!T117)</f>
        <v>0</v>
      </c>
      <c r="I9" s="37">
        <f>STDEV('Key Largo'!E117,'Key Largo'!H117,'Key Largo'!K117,'Key Largo'!N117,'Key Largo'!Q117,'Key Largo'!T117)</f>
        <v>0</v>
      </c>
      <c r="J9" s="37">
        <f>SUM('Key Largo'!E153,'Key Largo'!H153,'Key Largo'!K153,'Key Largo'!N153,'Key Largo'!Q153,'Key Largo'!T153)</f>
        <v>0</v>
      </c>
      <c r="K9" s="37">
        <f>STDEV('Key Largo'!E153,'Key Largo'!H153,'Key Largo'!K153,'Key Largo'!N153,'Key Largo'!Q153,'Key Largo'!T153)</f>
        <v>0</v>
      </c>
      <c r="L9" s="37">
        <f>SUM('Key Largo'!E189,'Key Largo'!H189,'Key Largo'!K189,'Key Largo'!N189,'Key Largo'!Q189,'Key Largo'!T189)</f>
        <v>0</v>
      </c>
      <c r="M9" s="37">
        <f>STDEV('Key Largo'!E189,'Key Largo'!H189,'Key Largo'!K189,'Key Largo'!N189,'Key Largo'!Q189,'Key Largo'!T189)</f>
        <v>0.6324555320336759</v>
      </c>
      <c r="N9" s="37">
        <f>SUM('Key Largo'!E225,'Key Largo'!H225,'Key Largo'!K225,'Key Largo'!N225,'Key Largo'!Q225,'Key Largo'!T225)</f>
        <v>-1</v>
      </c>
      <c r="O9" s="37">
        <f>STDEV('Key Largo'!E225,'Key Largo'!H225,'Key Largo'!K225,'Key Largo'!N225,'Key Largo'!Q225,'Key Largo'!T225)</f>
        <v>0.408248290463863</v>
      </c>
      <c r="P9" s="37">
        <f>SUM('Key Largo'!E261,'Key Largo'!H261,'Key Largo'!K261,'Key Largo'!N261,'Key Largo'!Q261,'Key Largo'!T261)</f>
        <v>-1</v>
      </c>
      <c r="Q9" s="37">
        <f>STDEV('Key Largo'!E261,'Key Largo'!H261,'Key Largo'!K261,'Key Largo'!N261,'Key Largo'!Q261,'Key Largo'!T261)</f>
        <v>0.408248290463863</v>
      </c>
      <c r="S9" s="60">
        <v>6</v>
      </c>
      <c r="T9" s="33">
        <f>SUM(Marathon!E9,Marathon!H9,Marathon!K9,Marathon!N9,Marathon!Q9,Marathon!T9)</f>
        <v>0</v>
      </c>
      <c r="U9" s="33">
        <f>STDEV(Marathon!E9,Marathon!H9,Marathon!K9,Marathon!N9,Marathon!Q9,Marathon!T9)</f>
        <v>0.8944271909999159</v>
      </c>
      <c r="V9" s="33">
        <f>SUM(Marathon!E45,Marathon!H45,Marathon!K45,Marathon!N45,Marathon!Q45,Marathon!T45)</f>
        <v>1</v>
      </c>
      <c r="W9" s="33">
        <f>STDEV(Marathon!E45,Marathon!H45,Marathon!K45,Marathon!N45,Marathon!Q45,Marathon!T45)</f>
        <v>0.983192080250175</v>
      </c>
      <c r="X9" s="33">
        <f>SUM(Marathon!E81,Marathon!H81,Marathon!K81,Marathon!N81,Marathon!Q81,Marathon!T81)</f>
        <v>0</v>
      </c>
      <c r="Y9" s="33">
        <f>STDEV(Marathon!E81,Marathon!H81,Marathon!K81,Marathon!N81,Marathon!Q81,Marathon!T81)</f>
        <v>0</v>
      </c>
      <c r="Z9" s="33">
        <f>SUM(Marathon!E117,Marathon!H117,Marathon!K117,Marathon!N117,Marathon!Q117,Marathon!T117)</f>
        <v>0</v>
      </c>
      <c r="AA9" s="33">
        <f>STDEV(Marathon!E117,Marathon!H117,Marathon!K117,Marathon!N117,Marathon!Q117,Marathon!T117)</f>
        <v>0</v>
      </c>
      <c r="AB9" s="33">
        <f>SUM(Marathon!E153,Marathon!H153,Marathon!K153,Marathon!N153,Marathon!Q153,Marathon!T153)</f>
        <v>0</v>
      </c>
      <c r="AC9" s="33">
        <f>STDEV(Marathon!E153,Marathon!H153,Marathon!K153,Marathon!N153,Marathon!Q153,Marathon!T153)</f>
        <v>0</v>
      </c>
      <c r="AD9" s="33">
        <f>SUM(Marathon!E189,Marathon!H189,Marathon!K189,Marathon!N189,Marathon!Q189,Marathon!T189)</f>
        <v>0</v>
      </c>
      <c r="AE9" s="33">
        <f>STDEV(Marathon!E189,Marathon!H189,Marathon!K189,Marathon!N189,Marathon!Q189,Marathon!T189)</f>
        <v>0.6324555320336759</v>
      </c>
      <c r="AF9" s="33">
        <f>SUM(Marathon!E225,Marathon!H225,Marathon!K225,Marathon!N225,Marathon!Q225,Marathon!T225)</f>
        <v>1</v>
      </c>
      <c r="AG9" s="33">
        <f>STDEV(Marathon!E225,Marathon!H225,Marathon!K225,Marathon!N225,Marathon!Q225,Marathon!T225)</f>
        <v>0.408248290463863</v>
      </c>
      <c r="AH9" s="33">
        <f>SUM(Marathon!E261,Marathon!H261,Marathon!K261,Marathon!N261,Marathon!Q261,Marathon!T261)</f>
        <v>0</v>
      </c>
      <c r="AI9" s="33">
        <f>STDEV(Marathon!E261,Marathon!H261,Marathon!K261,Marathon!N261,Marathon!Q261,Marathon!T261)</f>
        <v>0</v>
      </c>
    </row>
    <row r="10" spans="1:35" ht="15.75">
      <c r="A10" s="59">
        <v>7</v>
      </c>
      <c r="B10" s="37">
        <f>SUM('Key Largo'!E10,'Key Largo'!H10,'Key Largo'!K10,'Key Largo'!N10,'Key Largo'!Q10,'Key Largo'!T10)</f>
        <v>1</v>
      </c>
      <c r="C10" s="37">
        <f>STDEV('Key Largo'!E10,'Key Largo'!H10,'Key Largo'!K10,'Key Largo'!N10,'Key Largo'!Q10,'Key Largo'!T10)</f>
        <v>0.408248290463863</v>
      </c>
      <c r="D10" s="37">
        <f>SUM('Key Largo'!E46,'Key Largo'!H46,'Key Largo'!K46,'Key Largo'!N46,'Key Largo'!Q46,'Key Largo'!T46)</f>
        <v>1</v>
      </c>
      <c r="E10" s="37">
        <f>STDEV('Key Largo'!E46,'Key Largo'!H46,'Key Largo'!K46,'Key Largo'!N46,'Key Largo'!Q46,'Key Largo'!T46)</f>
        <v>0.408248290463863</v>
      </c>
      <c r="F10" s="37">
        <f>SUM('Key Largo'!E82,'Key Largo'!H82,'Key Largo'!K82,'Key Largo'!N82,'Key Largo'!Q82,'Key Largo'!T82)</f>
        <v>1</v>
      </c>
      <c r="G10" s="37">
        <f>STDEV('Key Largo'!E82,'Key Largo'!H82,'Key Largo'!K82,'Key Largo'!N82,'Key Largo'!Q82,'Key Largo'!T82)</f>
        <v>0.408248290463863</v>
      </c>
      <c r="H10" s="37">
        <f>SUM('Key Largo'!E118,'Key Largo'!H118,'Key Largo'!K118,'Key Largo'!N118,'Key Largo'!Q118,'Key Largo'!T118)</f>
        <v>0</v>
      </c>
      <c r="I10" s="37">
        <f>STDEV('Key Largo'!E118,'Key Largo'!H118,'Key Largo'!K118,'Key Largo'!N118,'Key Largo'!Q118,'Key Largo'!T118)</f>
        <v>0</v>
      </c>
      <c r="J10" s="37">
        <f>SUM('Key Largo'!E154,'Key Largo'!H154,'Key Largo'!K154,'Key Largo'!N154,'Key Largo'!Q154,'Key Largo'!T154)</f>
        <v>0</v>
      </c>
      <c r="K10" s="37">
        <f>STDEV('Key Largo'!E154,'Key Largo'!H154,'Key Largo'!K154,'Key Largo'!N154,'Key Largo'!Q154,'Key Largo'!T154)</f>
        <v>0</v>
      </c>
      <c r="L10" s="37">
        <f>SUM('Key Largo'!E190,'Key Largo'!H190,'Key Largo'!K190,'Key Largo'!N190,'Key Largo'!Q190,'Key Largo'!T190)</f>
        <v>0</v>
      </c>
      <c r="M10" s="37">
        <f>STDEV('Key Largo'!E190,'Key Largo'!H190,'Key Largo'!K190,'Key Largo'!N190,'Key Largo'!Q190,'Key Largo'!T190)</f>
        <v>0</v>
      </c>
      <c r="N10" s="37">
        <f>SUM('Key Largo'!E226,'Key Largo'!H226,'Key Largo'!K226,'Key Largo'!N226,'Key Largo'!Q226,'Key Largo'!T226)</f>
        <v>-1</v>
      </c>
      <c r="O10" s="37">
        <f>STDEV('Key Largo'!E226,'Key Largo'!H226,'Key Largo'!K226,'Key Largo'!N226,'Key Largo'!Q226,'Key Largo'!T226)</f>
        <v>0.408248290463863</v>
      </c>
      <c r="P10" s="37">
        <f>SUM('Key Largo'!E262,'Key Largo'!H262,'Key Largo'!K262,'Key Largo'!N262,'Key Largo'!Q262,'Key Largo'!T262)</f>
        <v>0</v>
      </c>
      <c r="Q10" s="37">
        <f>STDEV('Key Largo'!E262,'Key Largo'!H262,'Key Largo'!K262,'Key Largo'!N262,'Key Largo'!Q262,'Key Largo'!T262)</f>
        <v>0.6324555320336759</v>
      </c>
      <c r="S10" s="60">
        <v>7</v>
      </c>
      <c r="T10" s="33">
        <f>SUM(Marathon!E10,Marathon!H10,Marathon!K10,Marathon!N10,Marathon!Q10,Marathon!T10)</f>
        <v>0</v>
      </c>
      <c r="U10" s="33">
        <f>STDEV(Marathon!E10,Marathon!H10,Marathon!K10,Marathon!N10,Marathon!Q10,Marathon!T10)</f>
        <v>0</v>
      </c>
      <c r="V10" s="33">
        <f>SUM(Marathon!E46,Marathon!H46,Marathon!K46,Marathon!N46,Marathon!Q46,Marathon!T46)</f>
        <v>1</v>
      </c>
      <c r="W10" s="33">
        <f>STDEV(Marathon!E46,Marathon!H46,Marathon!K46,Marathon!N46,Marathon!Q46,Marathon!T46)</f>
        <v>0.408248290463863</v>
      </c>
      <c r="X10" s="33">
        <f>SUM(Marathon!E82,Marathon!H82,Marathon!K82,Marathon!N82,Marathon!Q82,Marathon!T82)</f>
        <v>0</v>
      </c>
      <c r="Y10" s="33">
        <f>STDEV(Marathon!E82,Marathon!H82,Marathon!K82,Marathon!N82,Marathon!Q82,Marathon!T82)</f>
        <v>0</v>
      </c>
      <c r="Z10" s="33">
        <f>SUM(Marathon!E118,Marathon!H118,Marathon!K118,Marathon!N118,Marathon!Q118,Marathon!T118)</f>
        <v>1</v>
      </c>
      <c r="AA10" s="33">
        <f>STDEV(Marathon!E118,Marathon!H118,Marathon!K118,Marathon!N118,Marathon!Q118,Marathon!T118)</f>
        <v>0.408248290463863</v>
      </c>
      <c r="AB10" s="33">
        <f>SUM(Marathon!E154,Marathon!H154,Marathon!K154,Marathon!N154,Marathon!Q154,Marathon!T154)</f>
        <v>0</v>
      </c>
      <c r="AC10" s="33">
        <f>STDEV(Marathon!E154,Marathon!H154,Marathon!K154,Marathon!N154,Marathon!Q154,Marathon!T154)</f>
        <v>0</v>
      </c>
      <c r="AD10" s="33">
        <f>SUM(Marathon!E190,Marathon!H190,Marathon!K190,Marathon!N190,Marathon!Q190,Marathon!T190)</f>
        <v>3</v>
      </c>
      <c r="AE10" s="33">
        <f>STDEV(Marathon!E190,Marathon!H190,Marathon!K190,Marathon!N190,Marathon!Q190,Marathon!T190)</f>
        <v>0.5477225575051661</v>
      </c>
      <c r="AF10" s="33">
        <f>SUM(Marathon!E226,Marathon!H226,Marathon!K226,Marathon!N226,Marathon!Q226,Marathon!T226)</f>
        <v>0</v>
      </c>
      <c r="AG10" s="33">
        <f>STDEV(Marathon!E226,Marathon!H226,Marathon!K226,Marathon!N226,Marathon!Q226,Marathon!T226)</f>
        <v>0</v>
      </c>
      <c r="AH10" s="33">
        <f>SUM(Marathon!E262,Marathon!H262,Marathon!K262,Marathon!N262,Marathon!Q262,Marathon!T262)</f>
        <v>0</v>
      </c>
      <c r="AI10" s="33">
        <f>STDEV(Marathon!E262,Marathon!H262,Marathon!K262,Marathon!N262,Marathon!Q262,Marathon!T262)</f>
        <v>0</v>
      </c>
    </row>
    <row r="11" spans="1:35" ht="15.75">
      <c r="A11" s="59">
        <v>8</v>
      </c>
      <c r="B11" s="37">
        <f>SUM('Key Largo'!E11,'Key Largo'!H11,'Key Largo'!K11,'Key Largo'!N11,'Key Largo'!Q11,'Key Largo'!T11)</f>
        <v>0</v>
      </c>
      <c r="C11" s="37">
        <f>STDEV('Key Largo'!E11,'Key Largo'!H11,'Key Largo'!K11,'Key Largo'!N11,'Key Largo'!Q11,'Key Largo'!T11)</f>
        <v>0</v>
      </c>
      <c r="D11" s="37">
        <f>SUM('Key Largo'!E47,'Key Largo'!H47,'Key Largo'!K47,'Key Largo'!N47,'Key Largo'!Q47,'Key Largo'!T47)</f>
        <v>0</v>
      </c>
      <c r="E11" s="37">
        <f>STDEV('Key Largo'!E47,'Key Largo'!H47,'Key Largo'!K47,'Key Largo'!N47,'Key Largo'!Q47,'Key Largo'!T47)</f>
        <v>0</v>
      </c>
      <c r="F11" s="37">
        <f>SUM('Key Largo'!E83,'Key Largo'!H83,'Key Largo'!K83,'Key Largo'!N83,'Key Largo'!Q83,'Key Largo'!T83)</f>
        <v>1</v>
      </c>
      <c r="G11" s="37">
        <f>STDEV('Key Largo'!E83,'Key Largo'!H83,'Key Largo'!K83,'Key Largo'!N83,'Key Largo'!Q83,'Key Largo'!T83)</f>
        <v>0.408248290463863</v>
      </c>
      <c r="H11" s="37">
        <f>SUM('Key Largo'!E119,'Key Largo'!H119,'Key Largo'!K119,'Key Largo'!N119,'Key Largo'!Q119,'Key Largo'!T119)</f>
        <v>0</v>
      </c>
      <c r="I11" s="37">
        <f>STDEV('Key Largo'!E119,'Key Largo'!H119,'Key Largo'!K119,'Key Largo'!N119,'Key Largo'!Q119,'Key Largo'!T119)</f>
        <v>0</v>
      </c>
      <c r="J11" s="37">
        <f>SUM('Key Largo'!E155,'Key Largo'!H155,'Key Largo'!K155,'Key Largo'!N155,'Key Largo'!Q155,'Key Largo'!T155)</f>
        <v>0</v>
      </c>
      <c r="K11" s="37">
        <f>STDEV('Key Largo'!E155,'Key Largo'!H155,'Key Largo'!K155,'Key Largo'!N155,'Key Largo'!Q155,'Key Largo'!T155)</f>
        <v>0</v>
      </c>
      <c r="L11" s="37">
        <f>SUM('Key Largo'!E191,'Key Largo'!H191,'Key Largo'!K191,'Key Largo'!N191,'Key Largo'!Q191,'Key Largo'!T191)</f>
        <v>1</v>
      </c>
      <c r="M11" s="37">
        <f>STDEV('Key Largo'!E191,'Key Largo'!H191,'Key Largo'!K191,'Key Largo'!N191,'Key Largo'!Q191,'Key Largo'!T191)</f>
        <v>0.408248290463863</v>
      </c>
      <c r="N11" s="37">
        <f>SUM('Key Largo'!E227,'Key Largo'!H227,'Key Largo'!K227,'Key Largo'!N227,'Key Largo'!Q227,'Key Largo'!T227)</f>
        <v>0</v>
      </c>
      <c r="O11" s="37">
        <f>STDEV('Key Largo'!E227,'Key Largo'!H227,'Key Largo'!K227,'Key Largo'!N227,'Key Largo'!Q227,'Key Largo'!T227)</f>
        <v>0</v>
      </c>
      <c r="P11" s="37">
        <f>SUM('Key Largo'!E263,'Key Largo'!H263,'Key Largo'!K263,'Key Largo'!N263,'Key Largo'!Q263,'Key Largo'!T263)</f>
        <v>0</v>
      </c>
      <c r="Q11" s="37">
        <f>STDEV('Key Largo'!E263,'Key Largo'!H263,'Key Largo'!K263,'Key Largo'!N263,'Key Largo'!Q263,'Key Largo'!T263)</f>
        <v>0</v>
      </c>
      <c r="S11" s="60">
        <v>8</v>
      </c>
      <c r="T11" s="33">
        <f>SUM(Marathon!E11,Marathon!H11,Marathon!K11,Marathon!N11,Marathon!Q11,Marathon!T11)</f>
        <v>2</v>
      </c>
      <c r="U11" s="33">
        <f>STDEV(Marathon!E11,Marathon!H11,Marathon!K11,Marathon!N11,Marathon!Q11,Marathon!T11)</f>
        <v>0.5163977794943223</v>
      </c>
      <c r="V11" s="33">
        <f>SUM(Marathon!E47,Marathon!H47,Marathon!K47,Marathon!N47,Marathon!Q47,Marathon!T47)</f>
        <v>0</v>
      </c>
      <c r="W11" s="33">
        <f>STDEV(Marathon!E47,Marathon!H47,Marathon!K47,Marathon!N47,Marathon!Q47,Marathon!T47)</f>
        <v>0</v>
      </c>
      <c r="X11" s="33">
        <f>SUM(Marathon!E83,Marathon!H83,Marathon!K83,Marathon!N83,Marathon!Q83,Marathon!T83)</f>
        <v>0</v>
      </c>
      <c r="Y11" s="33">
        <f>STDEV(Marathon!E83,Marathon!H83,Marathon!K83,Marathon!N83,Marathon!Q83,Marathon!T83)</f>
        <v>0</v>
      </c>
      <c r="Z11" s="33">
        <f>SUM(Marathon!E119,Marathon!H119,Marathon!K119,Marathon!N119,Marathon!Q119,Marathon!T119)</f>
        <v>0</v>
      </c>
      <c r="AA11" s="33">
        <f>STDEV(Marathon!E119,Marathon!H119,Marathon!K119,Marathon!N119,Marathon!Q119,Marathon!T119)</f>
        <v>0</v>
      </c>
      <c r="AB11" s="33">
        <f>SUM(Marathon!E155,Marathon!H155,Marathon!K155,Marathon!N155,Marathon!Q155,Marathon!T155)</f>
        <v>0</v>
      </c>
      <c r="AC11" s="33">
        <f>STDEV(Marathon!E155,Marathon!H155,Marathon!K155,Marathon!N155,Marathon!Q155,Marathon!T155)</f>
        <v>0.6324555320336759</v>
      </c>
      <c r="AD11" s="33">
        <f>SUM(Marathon!E191,Marathon!H191,Marathon!K191,Marathon!N191,Marathon!Q191,Marathon!T191)</f>
        <v>0</v>
      </c>
      <c r="AE11" s="33">
        <f>STDEV(Marathon!E191,Marathon!H191,Marathon!K191,Marathon!N191,Marathon!Q191,Marathon!T191)</f>
        <v>0.6324555320336759</v>
      </c>
      <c r="AF11" s="33">
        <f>SUM(Marathon!E227,Marathon!H227,Marathon!K227,Marathon!N227,Marathon!Q227,Marathon!T227)</f>
        <v>0</v>
      </c>
      <c r="AG11" s="33">
        <f>STDEV(Marathon!E227,Marathon!H227,Marathon!K227,Marathon!N227,Marathon!Q227,Marathon!T227)</f>
        <v>0</v>
      </c>
      <c r="AH11" s="33">
        <f>SUM(Marathon!E263,Marathon!H263,Marathon!K263,Marathon!N263,Marathon!Q263,Marathon!T263)</f>
        <v>0</v>
      </c>
      <c r="AI11" s="33">
        <f>STDEV(Marathon!E263,Marathon!H263,Marathon!K263,Marathon!N263,Marathon!Q263,Marathon!T263)</f>
        <v>0.6324555320336759</v>
      </c>
    </row>
    <row r="12" spans="1:35" ht="15.75">
      <c r="A12" s="59">
        <v>9</v>
      </c>
      <c r="B12" s="37">
        <f>SUM('Key Largo'!E12,'Key Largo'!H12,'Key Largo'!K12,'Key Largo'!N12,'Key Largo'!Q12,'Key Largo'!T12)</f>
        <v>0</v>
      </c>
      <c r="C12" s="37">
        <f>STDEV('Key Largo'!E12,'Key Largo'!H12,'Key Largo'!K12,'Key Largo'!N12,'Key Largo'!Q12,'Key Largo'!T12)</f>
        <v>0.6324555320336759</v>
      </c>
      <c r="D12" s="37">
        <f>SUM('Key Largo'!E48,'Key Largo'!H48,'Key Largo'!K48,'Key Largo'!N48,'Key Largo'!Q48,'Key Largo'!T48)</f>
        <v>0</v>
      </c>
      <c r="E12" s="37">
        <f>STDEV('Key Largo'!E48,'Key Largo'!H48,'Key Largo'!K48,'Key Largo'!N48,'Key Largo'!Q48,'Key Largo'!T48)</f>
        <v>0</v>
      </c>
      <c r="F12" s="37">
        <f>SUM('Key Largo'!E84,'Key Largo'!H84,'Key Largo'!K84,'Key Largo'!N84,'Key Largo'!Q84,'Key Largo'!T84)</f>
        <v>1</v>
      </c>
      <c r="G12" s="37">
        <f>STDEV('Key Largo'!E84,'Key Largo'!H84,'Key Largo'!K84,'Key Largo'!N84,'Key Largo'!Q84,'Key Largo'!T84)</f>
        <v>0.408248290463863</v>
      </c>
      <c r="H12" s="37">
        <f>SUM('Key Largo'!E120,'Key Largo'!H120,'Key Largo'!K120,'Key Largo'!N120,'Key Largo'!Q120,'Key Largo'!T120)</f>
        <v>0</v>
      </c>
      <c r="I12" s="37">
        <f>STDEV('Key Largo'!E120,'Key Largo'!H120,'Key Largo'!K120,'Key Largo'!N120,'Key Largo'!Q120,'Key Largo'!T120)</f>
        <v>0</v>
      </c>
      <c r="J12" s="37">
        <f>SUM('Key Largo'!E156,'Key Largo'!H156,'Key Largo'!K156,'Key Largo'!N156,'Key Largo'!Q156,'Key Largo'!T156)</f>
        <v>1</v>
      </c>
      <c r="K12" s="37">
        <f>STDEV('Key Largo'!E156,'Key Largo'!H156,'Key Largo'!K156,'Key Largo'!N156,'Key Largo'!Q156,'Key Largo'!T156)</f>
        <v>0.408248290463863</v>
      </c>
      <c r="L12" s="37">
        <f>SUM('Key Largo'!E192,'Key Largo'!H192,'Key Largo'!K192,'Key Largo'!N192,'Key Largo'!Q192,'Key Largo'!T192)</f>
        <v>2</v>
      </c>
      <c r="M12" s="37">
        <f>STDEV('Key Largo'!E192,'Key Largo'!H192,'Key Largo'!K192,'Key Largo'!N192,'Key Largo'!Q192,'Key Largo'!T192)</f>
        <v>0.5163977794943223</v>
      </c>
      <c r="N12" s="37">
        <f>SUM('Key Largo'!E228,'Key Largo'!H228,'Key Largo'!K228,'Key Largo'!N228,'Key Largo'!Q228,'Key Largo'!T228)</f>
        <v>0</v>
      </c>
      <c r="O12" s="37">
        <f>STDEV('Key Largo'!E228,'Key Largo'!H228,'Key Largo'!K228,'Key Largo'!N228,'Key Largo'!Q228,'Key Largo'!T228)</f>
        <v>0.6324555320336759</v>
      </c>
      <c r="P12" s="37">
        <f>SUM('Key Largo'!E264,'Key Largo'!H264,'Key Largo'!K264,'Key Largo'!N264,'Key Largo'!Q264,'Key Largo'!T264)</f>
        <v>0</v>
      </c>
      <c r="Q12" s="37">
        <f>STDEV('Key Largo'!E264,'Key Largo'!H264,'Key Largo'!K264,'Key Largo'!N264,'Key Largo'!Q264,'Key Largo'!T264)</f>
        <v>0.6324555320336759</v>
      </c>
      <c r="S12" s="60">
        <v>9</v>
      </c>
      <c r="T12" s="33">
        <f>SUM(Marathon!E12,Marathon!H12,Marathon!K12,Marathon!N12,Marathon!Q12,Marathon!T12)</f>
        <v>0</v>
      </c>
      <c r="U12" s="33">
        <f>STDEV(Marathon!E12,Marathon!H12,Marathon!K12,Marathon!N12,Marathon!Q12,Marathon!T12)</f>
        <v>0</v>
      </c>
      <c r="V12" s="33">
        <f>SUM(Marathon!E48,Marathon!H48,Marathon!K48,Marathon!N48,Marathon!Q48,Marathon!T48)</f>
        <v>0</v>
      </c>
      <c r="W12" s="33">
        <f>STDEV(Marathon!E48,Marathon!H48,Marathon!K48,Marathon!N48,Marathon!Q48,Marathon!T48)</f>
        <v>0</v>
      </c>
      <c r="X12" s="33">
        <f>SUM(Marathon!E84,Marathon!H84,Marathon!K84,Marathon!N84,Marathon!Q84,Marathon!T84)</f>
        <v>-1</v>
      </c>
      <c r="Y12" s="33">
        <f>STDEV(Marathon!E84,Marathon!H84,Marathon!K84,Marathon!N84,Marathon!Q84,Marathon!T84)</f>
        <v>0.408248290463863</v>
      </c>
      <c r="Z12" s="33">
        <f>SUM(Marathon!E120,Marathon!H120,Marathon!K120,Marathon!N120,Marathon!Q120,Marathon!T120)</f>
        <v>1</v>
      </c>
      <c r="AA12" s="33">
        <f>STDEV(Marathon!E120,Marathon!H120,Marathon!K120,Marathon!N120,Marathon!Q120,Marathon!T120)</f>
        <v>0.408248290463863</v>
      </c>
      <c r="AB12" s="33">
        <f>SUM(Marathon!E156,Marathon!H156,Marathon!K156,Marathon!N156,Marathon!Q156,Marathon!T156)</f>
        <v>0</v>
      </c>
      <c r="AC12" s="33">
        <f>STDEV(Marathon!E156,Marathon!H156,Marathon!K156,Marathon!N156,Marathon!Q156,Marathon!T156)</f>
        <v>0</v>
      </c>
      <c r="AD12" s="33">
        <f>SUM(Marathon!E192,Marathon!H192,Marathon!K192,Marathon!N192,Marathon!Q192,Marathon!T192)</f>
        <v>0</v>
      </c>
      <c r="AE12" s="33">
        <f>STDEV(Marathon!E192,Marathon!H192,Marathon!K192,Marathon!N192,Marathon!Q192,Marathon!T192)</f>
        <v>0</v>
      </c>
      <c r="AF12" s="33">
        <f>SUM(Marathon!E228,Marathon!H228,Marathon!K228,Marathon!N228,Marathon!Q228,Marathon!T228)</f>
        <v>2</v>
      </c>
      <c r="AG12" s="33">
        <f>STDEV(Marathon!E228,Marathon!H228,Marathon!K228,Marathon!N228,Marathon!Q228,Marathon!T228)</f>
        <v>0.816496580927726</v>
      </c>
      <c r="AH12" s="33">
        <f>SUM(Marathon!E264,Marathon!H264,Marathon!K264,Marathon!N264,Marathon!Q264,Marathon!T264)</f>
        <v>1</v>
      </c>
      <c r="AI12" s="33">
        <f>STDEV(Marathon!E264,Marathon!H264,Marathon!K264,Marathon!N264,Marathon!Q264,Marathon!T264)</f>
        <v>0.408248290463863</v>
      </c>
    </row>
    <row r="13" spans="1:35" ht="15.75">
      <c r="A13" s="59">
        <v>10</v>
      </c>
      <c r="B13" s="37">
        <f>SUM('Key Largo'!E13,'Key Largo'!H13,'Key Largo'!K13,'Key Largo'!N13,'Key Largo'!Q13,'Key Largo'!T13)</f>
        <v>-1</v>
      </c>
      <c r="C13" s="37">
        <f>STDEV('Key Largo'!E13,'Key Largo'!H13,'Key Largo'!K13,'Key Largo'!N13,'Key Largo'!Q13,'Key Largo'!T13)</f>
        <v>0.408248290463863</v>
      </c>
      <c r="D13" s="37">
        <f>SUM('Key Largo'!E49,'Key Largo'!H49,'Key Largo'!K49,'Key Largo'!N49,'Key Largo'!Q49,'Key Largo'!T49)</f>
        <v>0</v>
      </c>
      <c r="E13" s="37">
        <f>STDEV('Key Largo'!E49,'Key Largo'!H49,'Key Largo'!K49,'Key Largo'!N49,'Key Largo'!Q49,'Key Largo'!T49)</f>
        <v>0</v>
      </c>
      <c r="F13" s="37">
        <f>SUM('Key Largo'!E85,'Key Largo'!H85,'Key Largo'!K85,'Key Largo'!N85,'Key Largo'!Q85,'Key Largo'!T85)</f>
        <v>0</v>
      </c>
      <c r="G13" s="37">
        <f>STDEV('Key Largo'!E85,'Key Largo'!H85,'Key Largo'!K85,'Key Largo'!N85,'Key Largo'!Q85,'Key Largo'!T85)</f>
        <v>0.6324555320336759</v>
      </c>
      <c r="H13" s="37">
        <f>SUM('Key Largo'!E121,'Key Largo'!H121,'Key Largo'!K121,'Key Largo'!N121,'Key Largo'!Q121,'Key Largo'!T121)</f>
        <v>0</v>
      </c>
      <c r="I13" s="37">
        <f>STDEV('Key Largo'!E121,'Key Largo'!H121,'Key Largo'!K121,'Key Largo'!N121,'Key Largo'!Q121,'Key Largo'!T121)</f>
        <v>0</v>
      </c>
      <c r="J13" s="37">
        <f>SUM('Key Largo'!E157,'Key Largo'!H157,'Key Largo'!K157,'Key Largo'!N157,'Key Largo'!Q157,'Key Largo'!T157)</f>
        <v>-1</v>
      </c>
      <c r="K13" s="37">
        <f>STDEV('Key Largo'!E157,'Key Largo'!H157,'Key Largo'!K157,'Key Largo'!N157,'Key Largo'!Q157,'Key Largo'!T157)</f>
        <v>0.408248290463863</v>
      </c>
      <c r="L13" s="37">
        <f>SUM('Key Largo'!E193,'Key Largo'!H193,'Key Largo'!K193,'Key Largo'!N193,'Key Largo'!Q193,'Key Largo'!T193)</f>
        <v>2</v>
      </c>
      <c r="M13" s="37">
        <f>STDEV('Key Largo'!E193,'Key Largo'!H193,'Key Largo'!K193,'Key Largo'!N193,'Key Largo'!Q193,'Key Largo'!T193)</f>
        <v>0.5163977794943223</v>
      </c>
      <c r="N13" s="37">
        <f>SUM('Key Largo'!E229,'Key Largo'!H229,'Key Largo'!K229,'Key Largo'!N229,'Key Largo'!Q229,'Key Largo'!T229)</f>
        <v>0</v>
      </c>
      <c r="O13" s="37">
        <f>STDEV('Key Largo'!E229,'Key Largo'!H229,'Key Largo'!K229,'Key Largo'!N229,'Key Largo'!Q229,'Key Largo'!T229)</f>
        <v>0.6324555320336759</v>
      </c>
      <c r="P13" s="37">
        <f>SUM('Key Largo'!E265,'Key Largo'!H265,'Key Largo'!K265,'Key Largo'!N265,'Key Largo'!Q265,'Key Largo'!T265)</f>
        <v>0</v>
      </c>
      <c r="Q13" s="37">
        <f>STDEV('Key Largo'!E265,'Key Largo'!H265,'Key Largo'!K265,'Key Largo'!N265,'Key Largo'!Q265,'Key Largo'!T265)</f>
        <v>0</v>
      </c>
      <c r="S13" s="60">
        <v>10</v>
      </c>
      <c r="T13" s="33">
        <f>SUM(Marathon!E13,Marathon!H13,Marathon!K13,Marathon!N13,Marathon!Q13,Marathon!T13)</f>
        <v>1</v>
      </c>
      <c r="U13" s="33">
        <f>STDEV(Marathon!E13,Marathon!H13,Marathon!K13,Marathon!N13,Marathon!Q13,Marathon!T13)</f>
        <v>0.408248290463863</v>
      </c>
      <c r="V13" s="33">
        <f>SUM(Marathon!E49,Marathon!H49,Marathon!K49,Marathon!N49,Marathon!Q49,Marathon!T49)</f>
        <v>0</v>
      </c>
      <c r="W13" s="33">
        <f>STDEV(Marathon!E49,Marathon!H49,Marathon!K49,Marathon!N49,Marathon!Q49,Marathon!T49)</f>
        <v>0</v>
      </c>
      <c r="X13" s="33">
        <f>SUM(Marathon!E85,Marathon!H85,Marathon!K85,Marathon!N85,Marathon!Q85,Marathon!T85)</f>
        <v>0</v>
      </c>
      <c r="Y13" s="33">
        <f>STDEV(Marathon!E85,Marathon!H85,Marathon!K85,Marathon!N85,Marathon!Q85,Marathon!T85)</f>
        <v>0</v>
      </c>
      <c r="Z13" s="33">
        <f>SUM(Marathon!E121,Marathon!H121,Marathon!K121,Marathon!N121,Marathon!Q121,Marathon!T121)</f>
        <v>1</v>
      </c>
      <c r="AA13" s="33">
        <f>STDEV(Marathon!E121,Marathon!H121,Marathon!K121,Marathon!N121,Marathon!Q121,Marathon!T121)</f>
        <v>0.408248290463863</v>
      </c>
      <c r="AB13" s="33">
        <f>SUM(Marathon!E157,Marathon!H157,Marathon!K157,Marathon!N157,Marathon!Q157,Marathon!T157)</f>
        <v>0</v>
      </c>
      <c r="AC13" s="33">
        <f>STDEV(Marathon!E157,Marathon!H157,Marathon!K157,Marathon!N157,Marathon!Q157,Marathon!T157)</f>
        <v>0</v>
      </c>
      <c r="AD13" s="33">
        <f>SUM(Marathon!E193,Marathon!H193,Marathon!K193,Marathon!N193,Marathon!Q193,Marathon!T193)</f>
        <v>0</v>
      </c>
      <c r="AE13" s="33">
        <f>STDEV(Marathon!E193,Marathon!H193,Marathon!K193,Marathon!N193,Marathon!Q193,Marathon!T193)</f>
        <v>0.6324555320336759</v>
      </c>
      <c r="AF13" s="33">
        <f>SUM(Marathon!E229,Marathon!H229,Marathon!K229,Marathon!N229,Marathon!Q229,Marathon!T229)</f>
        <v>0</v>
      </c>
      <c r="AG13" s="33">
        <f>STDEV(Marathon!E229,Marathon!H229,Marathon!K229,Marathon!N229,Marathon!Q229,Marathon!T229)</f>
        <v>0</v>
      </c>
      <c r="AH13" s="33">
        <f>SUM(Marathon!E265,Marathon!H265,Marathon!K265,Marathon!N265,Marathon!Q265,Marathon!T265)</f>
        <v>0</v>
      </c>
      <c r="AI13" s="33">
        <f>STDEV(Marathon!E265,Marathon!H265,Marathon!K265,Marathon!N265,Marathon!Q265,Marathon!T265)</f>
        <v>0</v>
      </c>
    </row>
    <row r="14" spans="1:35" ht="15.75">
      <c r="A14" s="59">
        <v>11</v>
      </c>
      <c r="B14" s="37">
        <f>SUM('Key Largo'!E14,'Key Largo'!H14,'Key Largo'!K14,'Key Largo'!N14,'Key Largo'!Q14,'Key Largo'!T14)</f>
        <v>1</v>
      </c>
      <c r="C14" s="37">
        <f>STDEV('Key Largo'!E14,'Key Largo'!H14,'Key Largo'!K14,'Key Largo'!N14,'Key Largo'!Q14,'Key Largo'!T14)</f>
        <v>0.408248290463863</v>
      </c>
      <c r="D14" s="37">
        <f>SUM('Key Largo'!E50,'Key Largo'!H50,'Key Largo'!K50,'Key Largo'!N50,'Key Largo'!Q50,'Key Largo'!T50)</f>
        <v>1</v>
      </c>
      <c r="E14" s="37">
        <f>STDEV('Key Largo'!E50,'Key Largo'!H50,'Key Largo'!K50,'Key Largo'!N50,'Key Largo'!Q50,'Key Largo'!T50)</f>
        <v>0.408248290463863</v>
      </c>
      <c r="F14" s="37">
        <f>SUM('Key Largo'!E86,'Key Largo'!H86,'Key Largo'!K86,'Key Largo'!N86,'Key Largo'!Q86,'Key Largo'!T86)</f>
        <v>0</v>
      </c>
      <c r="G14" s="37">
        <f>STDEV('Key Largo'!E86,'Key Largo'!H86,'Key Largo'!K86,'Key Largo'!N86,'Key Largo'!Q86,'Key Largo'!T86)</f>
        <v>0.6324555320336759</v>
      </c>
      <c r="H14" s="37">
        <f>SUM('Key Largo'!E122,'Key Largo'!H122,'Key Largo'!K122,'Key Largo'!N122,'Key Largo'!Q122,'Key Largo'!T122)</f>
        <v>-1</v>
      </c>
      <c r="I14" s="37">
        <f>STDEV('Key Largo'!E122,'Key Largo'!H122,'Key Largo'!K122,'Key Largo'!N122,'Key Largo'!Q122,'Key Largo'!T122)</f>
        <v>0.752772652709081</v>
      </c>
      <c r="J14" s="37">
        <f>SUM('Key Largo'!E158,'Key Largo'!H158,'Key Largo'!K158,'Key Largo'!N158,'Key Largo'!Q158,'Key Largo'!T158)</f>
        <v>0</v>
      </c>
      <c r="K14" s="37">
        <f>STDEV('Key Largo'!E158,'Key Largo'!H158,'Key Largo'!K158,'Key Largo'!N158,'Key Largo'!Q158,'Key Largo'!T158)</f>
        <v>0</v>
      </c>
      <c r="L14" s="37">
        <f>SUM('Key Largo'!E194,'Key Largo'!H194,'Key Largo'!K194,'Key Largo'!N194,'Key Largo'!Q194,'Key Largo'!T194)</f>
        <v>1</v>
      </c>
      <c r="M14" s="37">
        <f>STDEV('Key Largo'!E194,'Key Largo'!H194,'Key Largo'!K194,'Key Largo'!N194,'Key Largo'!Q194,'Key Largo'!T194)</f>
        <v>0.408248290463863</v>
      </c>
      <c r="N14" s="37">
        <f>SUM('Key Largo'!E230,'Key Largo'!H230,'Key Largo'!K230,'Key Largo'!N230,'Key Largo'!Q230,'Key Largo'!T230)</f>
        <v>0</v>
      </c>
      <c r="O14" s="37">
        <f>STDEV('Key Largo'!E230,'Key Largo'!H230,'Key Largo'!K230,'Key Largo'!N230,'Key Largo'!Q230,'Key Largo'!T230)</f>
        <v>0</v>
      </c>
      <c r="P14" s="37">
        <f>SUM('Key Largo'!E266,'Key Largo'!H266,'Key Largo'!K266,'Key Largo'!N266,'Key Largo'!Q266,'Key Largo'!T266)</f>
        <v>-1</v>
      </c>
      <c r="Q14" s="37">
        <f>STDEV('Key Largo'!E266,'Key Largo'!H266,'Key Largo'!K266,'Key Largo'!N266,'Key Largo'!Q266,'Key Largo'!T266)</f>
        <v>0.752772652709081</v>
      </c>
      <c r="S14" s="60">
        <v>11</v>
      </c>
      <c r="T14" s="33">
        <f>SUM(Marathon!E14,Marathon!H14,Marathon!K14,Marathon!N14,Marathon!Q14,Marathon!T14)</f>
        <v>-1</v>
      </c>
      <c r="U14" s="33">
        <f>STDEV(Marathon!E14,Marathon!H14,Marathon!K14,Marathon!N14,Marathon!Q14,Marathon!T14)</f>
        <v>0.752772652709081</v>
      </c>
      <c r="V14" s="33">
        <f>SUM(Marathon!E50,Marathon!H50,Marathon!K50,Marathon!N50,Marathon!Q50,Marathon!T50)</f>
        <v>-1</v>
      </c>
      <c r="W14" s="33">
        <f>STDEV(Marathon!E50,Marathon!H50,Marathon!K50,Marathon!N50,Marathon!Q50,Marathon!T50)</f>
        <v>0.408248290463863</v>
      </c>
      <c r="X14" s="33">
        <f>SUM(Marathon!E86,Marathon!H86,Marathon!K86,Marathon!N86,Marathon!Q86,Marathon!T86)</f>
        <v>0</v>
      </c>
      <c r="Y14" s="33">
        <f>STDEV(Marathon!E86,Marathon!H86,Marathon!K86,Marathon!N86,Marathon!Q86,Marathon!T86)</f>
        <v>0</v>
      </c>
      <c r="Z14" s="33">
        <f>SUM(Marathon!E122,Marathon!H122,Marathon!K122,Marathon!N122,Marathon!Q122,Marathon!T122)</f>
        <v>0</v>
      </c>
      <c r="AA14" s="33">
        <f>STDEV(Marathon!E122,Marathon!H122,Marathon!K122,Marathon!N122,Marathon!Q122,Marathon!T122)</f>
        <v>0</v>
      </c>
      <c r="AB14" s="33">
        <f>SUM(Marathon!E158,Marathon!H158,Marathon!K158,Marathon!N158,Marathon!Q158,Marathon!T158)</f>
        <v>1</v>
      </c>
      <c r="AC14" s="33">
        <f>STDEV(Marathon!E158,Marathon!H158,Marathon!K158,Marathon!N158,Marathon!Q158,Marathon!T158)</f>
        <v>0.408248290463863</v>
      </c>
      <c r="AD14" s="33">
        <f>SUM(Marathon!E194,Marathon!H194,Marathon!K194,Marathon!N194,Marathon!Q194,Marathon!T194)</f>
        <v>-1</v>
      </c>
      <c r="AE14" s="33">
        <f>STDEV(Marathon!E194,Marathon!H194,Marathon!K194,Marathon!N194,Marathon!Q194,Marathon!T194)</f>
        <v>0.408248290463863</v>
      </c>
      <c r="AF14" s="33">
        <f>SUM(Marathon!E230,Marathon!H230,Marathon!K230,Marathon!N230,Marathon!Q230,Marathon!T230)</f>
        <v>0</v>
      </c>
      <c r="AG14" s="33">
        <f>STDEV(Marathon!E230,Marathon!H230,Marathon!K230,Marathon!N230,Marathon!Q230,Marathon!T230)</f>
        <v>0.6324555320336759</v>
      </c>
      <c r="AH14" s="33">
        <f>SUM(Marathon!E266,Marathon!H266,Marathon!K266,Marathon!N266,Marathon!Q266,Marathon!T266)</f>
        <v>1</v>
      </c>
      <c r="AI14" s="33">
        <f>STDEV(Marathon!E266,Marathon!H266,Marathon!K266,Marathon!N266,Marathon!Q266,Marathon!T266)</f>
        <v>0.408248290463863</v>
      </c>
    </row>
    <row r="15" spans="1:35" ht="15.75">
      <c r="A15" s="59">
        <v>12</v>
      </c>
      <c r="B15" s="37">
        <f>SUM('Key Largo'!E15,'Key Largo'!H15,'Key Largo'!K15,'Key Largo'!N15,'Key Largo'!Q15,'Key Largo'!T15)</f>
        <v>1</v>
      </c>
      <c r="C15" s="37">
        <f>STDEV('Key Largo'!E15,'Key Largo'!H15,'Key Largo'!K15,'Key Largo'!N15,'Key Largo'!Q15,'Key Largo'!T15)</f>
        <v>0.408248290463863</v>
      </c>
      <c r="D15" s="37">
        <f>SUM('Key Largo'!E51,'Key Largo'!H51,'Key Largo'!K51,'Key Largo'!N51,'Key Largo'!Q51,'Key Largo'!T51)</f>
        <v>0</v>
      </c>
      <c r="E15" s="37">
        <f>STDEV('Key Largo'!E51,'Key Largo'!H51,'Key Largo'!K51,'Key Largo'!N51,'Key Largo'!Q51,'Key Largo'!T51)</f>
        <v>0</v>
      </c>
      <c r="F15" s="37">
        <f>SUM('Key Largo'!E87,'Key Largo'!H87,'Key Largo'!K87,'Key Largo'!N87,'Key Largo'!Q87,'Key Largo'!T87)</f>
        <v>1</v>
      </c>
      <c r="G15" s="37">
        <f>STDEV('Key Largo'!E87,'Key Largo'!H87,'Key Largo'!K87,'Key Largo'!N87,'Key Largo'!Q87,'Key Largo'!T87)</f>
        <v>0.752772652709081</v>
      </c>
      <c r="H15" s="37">
        <f>SUM('Key Largo'!E123,'Key Largo'!H123,'Key Largo'!K123,'Key Largo'!N123,'Key Largo'!Q123,'Key Largo'!T123)</f>
        <v>0</v>
      </c>
      <c r="I15" s="37">
        <f>STDEV('Key Largo'!E123,'Key Largo'!H123,'Key Largo'!K123,'Key Largo'!N123,'Key Largo'!Q123,'Key Largo'!T123)</f>
        <v>0</v>
      </c>
      <c r="J15" s="37">
        <f>SUM('Key Largo'!E159,'Key Largo'!H159,'Key Largo'!K159,'Key Largo'!N159,'Key Largo'!Q159,'Key Largo'!T159)</f>
        <v>1</v>
      </c>
      <c r="K15" s="37">
        <f>STDEV('Key Largo'!E159,'Key Largo'!H159,'Key Largo'!K159,'Key Largo'!N159,'Key Largo'!Q159,'Key Largo'!T159)</f>
        <v>0.408248290463863</v>
      </c>
      <c r="L15" s="37">
        <f>SUM('Key Largo'!E195,'Key Largo'!H195,'Key Largo'!K195,'Key Largo'!N195,'Key Largo'!Q195,'Key Largo'!T195)</f>
        <v>1</v>
      </c>
      <c r="M15" s="37">
        <f>STDEV('Key Largo'!E195,'Key Largo'!H195,'Key Largo'!K195,'Key Largo'!N195,'Key Largo'!Q195,'Key Largo'!T195)</f>
        <v>0.408248290463863</v>
      </c>
      <c r="N15" s="37">
        <f>SUM('Key Largo'!E231,'Key Largo'!H231,'Key Largo'!K231,'Key Largo'!N231,'Key Largo'!Q231,'Key Largo'!T231)</f>
        <v>0</v>
      </c>
      <c r="O15" s="37">
        <f>STDEV('Key Largo'!E231,'Key Largo'!H231,'Key Largo'!K231,'Key Largo'!N231,'Key Largo'!Q231,'Key Largo'!T231)</f>
        <v>0</v>
      </c>
      <c r="P15" s="37">
        <f>SUM('Key Largo'!E267,'Key Largo'!H267,'Key Largo'!K267,'Key Largo'!N267,'Key Largo'!Q267,'Key Largo'!T267)</f>
        <v>-1</v>
      </c>
      <c r="Q15" s="37">
        <f>STDEV('Key Largo'!E267,'Key Largo'!H267,'Key Largo'!K267,'Key Largo'!N267,'Key Largo'!Q267,'Key Largo'!T267)</f>
        <v>0.752772652709081</v>
      </c>
      <c r="S15" s="60">
        <v>12</v>
      </c>
      <c r="T15" s="33">
        <f>SUM(Marathon!E15,Marathon!H15,Marathon!K15,Marathon!N15,Marathon!Q15,Marathon!T15)</f>
        <v>0</v>
      </c>
      <c r="U15" s="33">
        <f>STDEV(Marathon!E15,Marathon!H15,Marathon!K15,Marathon!N15,Marathon!Q15,Marathon!T15)</f>
        <v>0</v>
      </c>
      <c r="V15" s="33">
        <f>SUM(Marathon!E51,Marathon!H51,Marathon!K51,Marathon!N51,Marathon!Q51,Marathon!T51)</f>
        <v>1</v>
      </c>
      <c r="W15" s="33">
        <f>STDEV(Marathon!E51,Marathon!H51,Marathon!K51,Marathon!N51,Marathon!Q51,Marathon!T51)</f>
        <v>0.408248290463863</v>
      </c>
      <c r="X15" s="33">
        <f>SUM(Marathon!E87,Marathon!H87,Marathon!K87,Marathon!N87,Marathon!Q87,Marathon!T87)</f>
        <v>0</v>
      </c>
      <c r="Y15" s="33">
        <f>STDEV(Marathon!E87,Marathon!H87,Marathon!K87,Marathon!N87,Marathon!Q87,Marathon!T87)</f>
        <v>0</v>
      </c>
      <c r="Z15" s="33">
        <f>SUM(Marathon!E123,Marathon!H123,Marathon!K123,Marathon!N123,Marathon!Q123,Marathon!T123)</f>
        <v>1</v>
      </c>
      <c r="AA15" s="33">
        <f>STDEV(Marathon!E123,Marathon!H123,Marathon!K123,Marathon!N123,Marathon!Q123,Marathon!T123)</f>
        <v>0.408248290463863</v>
      </c>
      <c r="AB15" s="33">
        <f>SUM(Marathon!E159,Marathon!H159,Marathon!K159,Marathon!N159,Marathon!Q159,Marathon!T159)</f>
        <v>1</v>
      </c>
      <c r="AC15" s="33">
        <f>STDEV(Marathon!E159,Marathon!H159,Marathon!K159,Marathon!N159,Marathon!Q159,Marathon!T159)</f>
        <v>0.408248290463863</v>
      </c>
      <c r="AD15" s="33">
        <f>SUM(Marathon!E195,Marathon!H195,Marathon!K195,Marathon!N195,Marathon!Q195,Marathon!T195)</f>
        <v>0</v>
      </c>
      <c r="AE15" s="33">
        <f>STDEV(Marathon!E195,Marathon!H195,Marathon!K195,Marathon!N195,Marathon!Q195,Marathon!T195)</f>
        <v>0</v>
      </c>
      <c r="AF15" s="33">
        <f>SUM(Marathon!E231,Marathon!H231,Marathon!K231,Marathon!N231,Marathon!Q231,Marathon!T231)</f>
        <v>-1</v>
      </c>
      <c r="AG15" s="33">
        <f>STDEV(Marathon!E231,Marathon!H231,Marathon!K231,Marathon!N231,Marathon!Q231,Marathon!T231)</f>
        <v>0.408248290463863</v>
      </c>
      <c r="AH15" s="33">
        <f>SUM(Marathon!E267,Marathon!H267,Marathon!K267,Marathon!N267,Marathon!Q267,Marathon!T267)</f>
        <v>0</v>
      </c>
      <c r="AI15" s="33">
        <f>STDEV(Marathon!E267,Marathon!H267,Marathon!K267,Marathon!N267,Marathon!Q267,Marathon!T267)</f>
        <v>0</v>
      </c>
    </row>
    <row r="16" spans="1:35" ht="15.75">
      <c r="A16" s="59">
        <v>13</v>
      </c>
      <c r="B16" s="37">
        <f>SUM('Key Largo'!E16,'Key Largo'!H16,'Key Largo'!K16,'Key Largo'!N16,'Key Largo'!Q16,'Key Largo'!T16)</f>
        <v>-1</v>
      </c>
      <c r="C16" s="37">
        <f>STDEV('Key Largo'!E16,'Key Largo'!H16,'Key Largo'!K16,'Key Largo'!N16,'Key Largo'!Q16,'Key Largo'!T16)</f>
        <v>0.408248290463863</v>
      </c>
      <c r="D16" s="37">
        <f>SUM('Key Largo'!E52,'Key Largo'!H52,'Key Largo'!K52,'Key Largo'!N52,'Key Largo'!Q52,'Key Largo'!T52)</f>
        <v>1</v>
      </c>
      <c r="E16" s="37">
        <f>STDEV('Key Largo'!E52,'Key Largo'!H52,'Key Largo'!K52,'Key Largo'!N52,'Key Largo'!Q52,'Key Largo'!T52)</f>
        <v>0.408248290463863</v>
      </c>
      <c r="F16" s="37">
        <f>SUM('Key Largo'!E88,'Key Largo'!H88,'Key Largo'!K88,'Key Largo'!N88,'Key Largo'!Q88,'Key Largo'!T88)</f>
        <v>1</v>
      </c>
      <c r="G16" s="37">
        <f>STDEV('Key Largo'!E88,'Key Largo'!H88,'Key Largo'!K88,'Key Largo'!N88,'Key Largo'!Q88,'Key Largo'!T88)</f>
        <v>0.408248290463863</v>
      </c>
      <c r="H16" s="37">
        <f>SUM('Key Largo'!E124,'Key Largo'!H124,'Key Largo'!K124,'Key Largo'!N124,'Key Largo'!Q124,'Key Largo'!T124)</f>
        <v>-1</v>
      </c>
      <c r="I16" s="37">
        <f>STDEV('Key Largo'!E124,'Key Largo'!H124,'Key Largo'!K124,'Key Largo'!N124,'Key Largo'!Q124,'Key Largo'!T124)</f>
        <v>0.408248290463863</v>
      </c>
      <c r="J16" s="37">
        <f>SUM('Key Largo'!E160,'Key Largo'!H160,'Key Largo'!K160,'Key Largo'!N160,'Key Largo'!Q160,'Key Largo'!T160)</f>
        <v>2</v>
      </c>
      <c r="K16" s="37">
        <f>STDEV('Key Largo'!E160,'Key Largo'!H160,'Key Largo'!K160,'Key Largo'!N160,'Key Largo'!Q160,'Key Largo'!T160)</f>
        <v>0.5163977794943223</v>
      </c>
      <c r="L16" s="37">
        <f>SUM('Key Largo'!E196,'Key Largo'!H196,'Key Largo'!K196,'Key Largo'!N196,'Key Largo'!Q196,'Key Largo'!T196)</f>
        <v>0</v>
      </c>
      <c r="M16" s="37">
        <f>STDEV('Key Largo'!E196,'Key Largo'!H196,'Key Largo'!K196,'Key Largo'!N196,'Key Largo'!Q196,'Key Largo'!T196)</f>
        <v>0.6324555320336759</v>
      </c>
      <c r="N16" s="37">
        <f>SUM('Key Largo'!E232,'Key Largo'!H232,'Key Largo'!K232,'Key Largo'!N232,'Key Largo'!Q232,'Key Largo'!T232)</f>
        <v>0</v>
      </c>
      <c r="O16" s="37">
        <f>STDEV('Key Largo'!E232,'Key Largo'!H232,'Key Largo'!K232,'Key Largo'!N232,'Key Largo'!Q232,'Key Largo'!T232)</f>
        <v>0</v>
      </c>
      <c r="P16" s="37">
        <f>SUM('Key Largo'!E268,'Key Largo'!H268,'Key Largo'!K268,'Key Largo'!N268,'Key Largo'!Q268,'Key Largo'!T268)</f>
        <v>-1</v>
      </c>
      <c r="Q16" s="37">
        <f>STDEV('Key Largo'!E268,'Key Largo'!H268,'Key Largo'!K268,'Key Largo'!N268,'Key Largo'!Q268,'Key Largo'!T268)</f>
        <v>0.408248290463863</v>
      </c>
      <c r="S16" s="60">
        <v>13</v>
      </c>
      <c r="T16" s="33">
        <f>SUM(Marathon!E16,Marathon!H16,Marathon!K16,Marathon!N16,Marathon!Q16,Marathon!T16)</f>
        <v>-1</v>
      </c>
      <c r="U16" s="33">
        <f>STDEV(Marathon!E16,Marathon!H16,Marathon!K16,Marathon!N16,Marathon!Q16,Marathon!T16)</f>
        <v>0.752772652709081</v>
      </c>
      <c r="V16" s="33">
        <f>SUM(Marathon!E52,Marathon!H52,Marathon!K52,Marathon!N52,Marathon!Q52,Marathon!T52)</f>
        <v>1</v>
      </c>
      <c r="W16" s="33">
        <f>STDEV(Marathon!E52,Marathon!H52,Marathon!K52,Marathon!N52,Marathon!Q52,Marathon!T52)</f>
        <v>0.408248290463863</v>
      </c>
      <c r="X16" s="33">
        <f>SUM(Marathon!E88,Marathon!H88,Marathon!K88,Marathon!N88,Marathon!Q88,Marathon!T88)</f>
        <v>0</v>
      </c>
      <c r="Y16" s="33">
        <f>STDEV(Marathon!E88,Marathon!H88,Marathon!K88,Marathon!N88,Marathon!Q88,Marathon!T88)</f>
        <v>0.6324555320336759</v>
      </c>
      <c r="Z16" s="33">
        <f>SUM(Marathon!E124,Marathon!H124,Marathon!K124,Marathon!N124,Marathon!Q124,Marathon!T124)</f>
        <v>1</v>
      </c>
      <c r="AA16" s="33">
        <f>STDEV(Marathon!E124,Marathon!H124,Marathon!K124,Marathon!N124,Marathon!Q124,Marathon!T124)</f>
        <v>0.408248290463863</v>
      </c>
      <c r="AB16" s="33">
        <f>SUM(Marathon!E160,Marathon!H160,Marathon!K160,Marathon!N160,Marathon!Q160,Marathon!T160)</f>
        <v>1</v>
      </c>
      <c r="AC16" s="33">
        <f>STDEV(Marathon!E160,Marathon!H160,Marathon!K160,Marathon!N160,Marathon!Q160,Marathon!T160)</f>
        <v>0.408248290463863</v>
      </c>
      <c r="AD16" s="33">
        <f>SUM(Marathon!E196,Marathon!H196,Marathon!K196,Marathon!N196,Marathon!Q196,Marathon!T196)</f>
        <v>0</v>
      </c>
      <c r="AE16" s="33">
        <f>STDEV(Marathon!E196,Marathon!H196,Marathon!K196,Marathon!N196,Marathon!Q196,Marathon!T196)</f>
        <v>0</v>
      </c>
      <c r="AF16" s="33">
        <f>SUM(Marathon!E232,Marathon!H232,Marathon!K232,Marathon!N232,Marathon!Q232,Marathon!T232)</f>
        <v>0</v>
      </c>
      <c r="AG16" s="33">
        <f>STDEV(Marathon!E232,Marathon!H232,Marathon!K232,Marathon!N232,Marathon!Q232,Marathon!T232)</f>
        <v>0</v>
      </c>
      <c r="AH16" s="33">
        <f>SUM(Marathon!E268,Marathon!H268,Marathon!K268,Marathon!N268,Marathon!Q268,Marathon!T268)</f>
        <v>0</v>
      </c>
      <c r="AI16" s="33">
        <f>STDEV(Marathon!E268,Marathon!H268,Marathon!K268,Marathon!N268,Marathon!Q268,Marathon!T268)</f>
        <v>0.6324555320336759</v>
      </c>
    </row>
    <row r="17" spans="1:35" ht="15.75">
      <c r="A17" s="59">
        <v>14</v>
      </c>
      <c r="B17" s="37">
        <f>SUM('Key Largo'!E17,'Key Largo'!H17,'Key Largo'!K17,'Key Largo'!N17,'Key Largo'!Q17,'Key Largo'!T17)</f>
        <v>-2</v>
      </c>
      <c r="C17" s="37">
        <f>STDEV('Key Largo'!E17,'Key Largo'!H17,'Key Largo'!K17,'Key Largo'!N17,'Key Largo'!Q17,'Key Largo'!T17)</f>
        <v>0.816496580927726</v>
      </c>
      <c r="D17" s="37">
        <f>SUM('Key Largo'!E53,'Key Largo'!H53,'Key Largo'!K53,'Key Largo'!N53,'Key Largo'!Q53,'Key Largo'!T53)</f>
        <v>1</v>
      </c>
      <c r="E17" s="37">
        <f>STDEV('Key Largo'!E53,'Key Largo'!H53,'Key Largo'!K53,'Key Largo'!N53,'Key Largo'!Q53,'Key Largo'!T53)</f>
        <v>0.408248290463863</v>
      </c>
      <c r="F17" s="37">
        <f>SUM('Key Largo'!E89,'Key Largo'!H89,'Key Largo'!K89,'Key Largo'!N89,'Key Largo'!Q89,'Key Largo'!T89)</f>
        <v>1</v>
      </c>
      <c r="G17" s="37">
        <f>STDEV('Key Largo'!E89,'Key Largo'!H89,'Key Largo'!K89,'Key Largo'!N89,'Key Largo'!Q89,'Key Largo'!T89)</f>
        <v>0.408248290463863</v>
      </c>
      <c r="H17" s="37">
        <f>SUM('Key Largo'!E125,'Key Largo'!H125,'Key Largo'!K125,'Key Largo'!N125,'Key Largo'!Q125,'Key Largo'!T125)</f>
        <v>0</v>
      </c>
      <c r="I17" s="37">
        <f>STDEV('Key Largo'!E125,'Key Largo'!H125,'Key Largo'!K125,'Key Largo'!N125,'Key Largo'!Q125,'Key Largo'!T125)</f>
        <v>0</v>
      </c>
      <c r="J17" s="37">
        <f>SUM('Key Largo'!E161,'Key Largo'!H161,'Key Largo'!K161,'Key Largo'!N161,'Key Largo'!Q161,'Key Largo'!T161)</f>
        <v>0</v>
      </c>
      <c r="K17" s="37">
        <f>STDEV('Key Largo'!E161,'Key Largo'!H161,'Key Largo'!K161,'Key Largo'!N161,'Key Largo'!Q161,'Key Largo'!T161)</f>
        <v>0</v>
      </c>
      <c r="L17" s="37">
        <f>SUM('Key Largo'!E197,'Key Largo'!H197,'Key Largo'!K197,'Key Largo'!N197,'Key Largo'!Q197,'Key Largo'!T197)</f>
        <v>1</v>
      </c>
      <c r="M17" s="37">
        <f>STDEV('Key Largo'!E197,'Key Largo'!H197,'Key Largo'!K197,'Key Largo'!N197,'Key Largo'!Q197,'Key Largo'!T197)</f>
        <v>0.408248290463863</v>
      </c>
      <c r="N17" s="37">
        <f>SUM('Key Largo'!E233,'Key Largo'!H233,'Key Largo'!K233,'Key Largo'!N233,'Key Largo'!Q233,'Key Largo'!T233)</f>
        <v>0</v>
      </c>
      <c r="O17" s="37">
        <f>STDEV('Key Largo'!E233,'Key Largo'!H233,'Key Largo'!K233,'Key Largo'!N233,'Key Largo'!Q233,'Key Largo'!T233)</f>
        <v>0</v>
      </c>
      <c r="P17" s="37">
        <f>SUM('Key Largo'!E269,'Key Largo'!H269,'Key Largo'!K269,'Key Largo'!N269,'Key Largo'!Q269,'Key Largo'!T269)</f>
        <v>0</v>
      </c>
      <c r="Q17" s="37">
        <f>STDEV('Key Largo'!E269,'Key Largo'!H269,'Key Largo'!K269,'Key Largo'!N269,'Key Largo'!Q269,'Key Largo'!T269)</f>
        <v>0.6324555320336759</v>
      </c>
      <c r="S17" s="60">
        <v>14</v>
      </c>
      <c r="T17" s="33">
        <f>SUM(Marathon!E17,Marathon!H17,Marathon!K17,Marathon!N17,Marathon!Q17,Marathon!T17)</f>
        <v>1</v>
      </c>
      <c r="U17" s="33">
        <f>STDEV(Marathon!E17,Marathon!H17,Marathon!K17,Marathon!N17,Marathon!Q17,Marathon!T17)</f>
        <v>0.408248290463863</v>
      </c>
      <c r="V17" s="33">
        <f>SUM(Marathon!E53,Marathon!H53,Marathon!K53,Marathon!N53,Marathon!Q53,Marathon!T53)</f>
        <v>0</v>
      </c>
      <c r="W17" s="33">
        <f>STDEV(Marathon!E53,Marathon!H53,Marathon!K53,Marathon!N53,Marathon!Q53,Marathon!T53)</f>
        <v>0</v>
      </c>
      <c r="X17" s="33">
        <f>SUM(Marathon!E89,Marathon!H89,Marathon!K89,Marathon!N89,Marathon!Q89,Marathon!T89)</f>
        <v>1</v>
      </c>
      <c r="Y17" s="33">
        <f>STDEV(Marathon!E89,Marathon!H89,Marathon!K89,Marathon!N89,Marathon!Q89,Marathon!T89)</f>
        <v>0.408248290463863</v>
      </c>
      <c r="Z17" s="33">
        <f>SUM(Marathon!E125,Marathon!H125,Marathon!K125,Marathon!N125,Marathon!Q125,Marathon!T125)</f>
        <v>-1</v>
      </c>
      <c r="AA17" s="33">
        <f>STDEV(Marathon!E125,Marathon!H125,Marathon!K125,Marathon!N125,Marathon!Q125,Marathon!T125)</f>
        <v>0.408248290463863</v>
      </c>
      <c r="AB17" s="33">
        <f>SUM(Marathon!E161,Marathon!H161,Marathon!K161,Marathon!N161,Marathon!Q161,Marathon!T161)</f>
        <v>0</v>
      </c>
      <c r="AC17" s="33">
        <f>STDEV(Marathon!E161,Marathon!H161,Marathon!K161,Marathon!N161,Marathon!Q161,Marathon!T161)</f>
        <v>0</v>
      </c>
      <c r="AD17" s="33">
        <f>SUM(Marathon!E197,Marathon!H197,Marathon!K197,Marathon!N197,Marathon!Q197,Marathon!T197)</f>
        <v>1</v>
      </c>
      <c r="AE17" s="33">
        <f>STDEV(Marathon!E197,Marathon!H197,Marathon!K197,Marathon!N197,Marathon!Q197,Marathon!T197)</f>
        <v>0.408248290463863</v>
      </c>
      <c r="AF17" s="33">
        <f>SUM(Marathon!E233,Marathon!H233,Marathon!K233,Marathon!N233,Marathon!Q233,Marathon!T233)</f>
        <v>-1</v>
      </c>
      <c r="AG17" s="33">
        <f>STDEV(Marathon!E233,Marathon!H233,Marathon!K233,Marathon!N233,Marathon!Q233,Marathon!T233)</f>
        <v>0.408248290463863</v>
      </c>
      <c r="AH17" s="33">
        <f>SUM(Marathon!E269,Marathon!H269,Marathon!K269,Marathon!N269,Marathon!Q269,Marathon!T269)</f>
        <v>0</v>
      </c>
      <c r="AI17" s="33">
        <f>STDEV(Marathon!E269,Marathon!H269,Marathon!K269,Marathon!N269,Marathon!Q269,Marathon!T269)</f>
        <v>0</v>
      </c>
    </row>
    <row r="18" spans="1:35" ht="15.75">
      <c r="A18" s="59">
        <v>15</v>
      </c>
      <c r="B18" s="37">
        <f>SUM('Key Largo'!E18,'Key Largo'!H18,'Key Largo'!K18,'Key Largo'!N18,'Key Largo'!Q18,'Key Largo'!T18)</f>
        <v>-1</v>
      </c>
      <c r="C18" s="37">
        <f>STDEV('Key Largo'!E18,'Key Largo'!H18,'Key Largo'!K18,'Key Largo'!N18,'Key Largo'!Q18,'Key Largo'!T18)</f>
        <v>0.408248290463863</v>
      </c>
      <c r="D18" s="37">
        <f>SUM('Key Largo'!E54,'Key Largo'!H54,'Key Largo'!K54,'Key Largo'!N54,'Key Largo'!Q54,'Key Largo'!T54)</f>
        <v>0</v>
      </c>
      <c r="E18" s="37">
        <f>STDEV('Key Largo'!E54,'Key Largo'!H54,'Key Largo'!K54,'Key Largo'!N54,'Key Largo'!Q54,'Key Largo'!T54)</f>
        <v>0</v>
      </c>
      <c r="F18" s="37">
        <f>SUM('Key Largo'!E90,'Key Largo'!H90,'Key Largo'!K90,'Key Largo'!N90,'Key Largo'!Q90,'Key Largo'!T90)</f>
        <v>1</v>
      </c>
      <c r="G18" s="37">
        <f>STDEV('Key Largo'!E90,'Key Largo'!H90,'Key Largo'!K90,'Key Largo'!N90,'Key Largo'!Q90,'Key Largo'!T90)</f>
        <v>0.408248290463863</v>
      </c>
      <c r="H18" s="37">
        <f>SUM('Key Largo'!E126,'Key Largo'!H126,'Key Largo'!K126,'Key Largo'!N126,'Key Largo'!Q126,'Key Largo'!T126)</f>
        <v>0</v>
      </c>
      <c r="I18" s="37">
        <f>STDEV('Key Largo'!E126,'Key Largo'!H126,'Key Largo'!K126,'Key Largo'!N126,'Key Largo'!Q126,'Key Largo'!T126)</f>
        <v>0</v>
      </c>
      <c r="J18" s="37">
        <f>SUM('Key Largo'!E162,'Key Largo'!H162,'Key Largo'!K162,'Key Largo'!N162,'Key Largo'!Q162,'Key Largo'!T162)</f>
        <v>-1</v>
      </c>
      <c r="K18" s="37">
        <f>STDEV('Key Largo'!E162,'Key Largo'!H162,'Key Largo'!K162,'Key Largo'!N162,'Key Largo'!Q162,'Key Largo'!T162)</f>
        <v>0.408248290463863</v>
      </c>
      <c r="L18" s="37">
        <f>SUM('Key Largo'!E198,'Key Largo'!H198,'Key Largo'!K198,'Key Largo'!N198,'Key Largo'!Q198,'Key Largo'!T198)</f>
        <v>2</v>
      </c>
      <c r="M18" s="37">
        <f>STDEV('Key Largo'!E198,'Key Largo'!H198,'Key Largo'!K198,'Key Largo'!N198,'Key Largo'!Q198,'Key Largo'!T198)</f>
        <v>0.5163977794943223</v>
      </c>
      <c r="N18" s="37">
        <f>SUM('Key Largo'!E234,'Key Largo'!H234,'Key Largo'!K234,'Key Largo'!N234,'Key Largo'!Q234,'Key Largo'!T234)</f>
        <v>0</v>
      </c>
      <c r="O18" s="37">
        <f>STDEV('Key Largo'!E234,'Key Largo'!H234,'Key Largo'!K234,'Key Largo'!N234,'Key Largo'!Q234,'Key Largo'!T234)</f>
        <v>0</v>
      </c>
      <c r="P18" s="37">
        <f>SUM('Key Largo'!E270,'Key Largo'!H270,'Key Largo'!K270,'Key Largo'!N270,'Key Largo'!Q270,'Key Largo'!T270)</f>
        <v>0</v>
      </c>
      <c r="Q18" s="37">
        <f>STDEV('Key Largo'!E270,'Key Largo'!H270,'Key Largo'!K270,'Key Largo'!N270,'Key Largo'!Q270,'Key Largo'!T270)</f>
        <v>0.6324555320336759</v>
      </c>
      <c r="S18" s="60">
        <v>15</v>
      </c>
      <c r="T18" s="33">
        <f>SUM(Marathon!E18,Marathon!H18,Marathon!K18,Marathon!N18,Marathon!Q18,Marathon!T18)</f>
        <v>1</v>
      </c>
      <c r="U18" s="33">
        <f>STDEV(Marathon!E18,Marathon!H18,Marathon!K18,Marathon!N18,Marathon!Q18,Marathon!T18)</f>
        <v>0.408248290463863</v>
      </c>
      <c r="V18" s="33">
        <f>SUM(Marathon!E54,Marathon!H54,Marathon!K54,Marathon!N54,Marathon!Q54,Marathon!T54)</f>
        <v>0</v>
      </c>
      <c r="W18" s="33">
        <f>STDEV(Marathon!E54,Marathon!H54,Marathon!K54,Marathon!N54,Marathon!Q54,Marathon!T54)</f>
        <v>0</v>
      </c>
      <c r="X18" s="33">
        <f>SUM(Marathon!E90,Marathon!H90,Marathon!K90,Marathon!N90,Marathon!Q90,Marathon!T90)</f>
        <v>0</v>
      </c>
      <c r="Y18" s="33">
        <f>STDEV(Marathon!E90,Marathon!H90,Marathon!K90,Marathon!N90,Marathon!Q90,Marathon!T90)</f>
        <v>0</v>
      </c>
      <c r="Z18" s="33">
        <f>SUM(Marathon!E126,Marathon!H126,Marathon!K126,Marathon!N126,Marathon!Q126,Marathon!T126)</f>
        <v>0</v>
      </c>
      <c r="AA18" s="33">
        <f>STDEV(Marathon!E126,Marathon!H126,Marathon!K126,Marathon!N126,Marathon!Q126,Marathon!T126)</f>
        <v>0</v>
      </c>
      <c r="AB18" s="33">
        <f>SUM(Marathon!E162,Marathon!H162,Marathon!K162,Marathon!N162,Marathon!Q162,Marathon!T162)</f>
        <v>1</v>
      </c>
      <c r="AC18" s="33">
        <f>STDEV(Marathon!E162,Marathon!H162,Marathon!K162,Marathon!N162,Marathon!Q162,Marathon!T162)</f>
        <v>0.408248290463863</v>
      </c>
      <c r="AD18" s="33">
        <f>SUM(Marathon!E198,Marathon!H198,Marathon!K198,Marathon!N198,Marathon!Q198,Marathon!T198)</f>
        <v>2</v>
      </c>
      <c r="AE18" s="33">
        <f>STDEV(Marathon!E198,Marathon!H198,Marathon!K198,Marathon!N198,Marathon!Q198,Marathon!T198)</f>
        <v>0.816496580927726</v>
      </c>
      <c r="AF18" s="33">
        <f>SUM(Marathon!E234,Marathon!H234,Marathon!K234,Marathon!N234,Marathon!Q234,Marathon!T234)</f>
        <v>0</v>
      </c>
      <c r="AG18" s="33">
        <f>STDEV(Marathon!E234,Marathon!H234,Marathon!K234,Marathon!N234,Marathon!Q234,Marathon!T234)</f>
        <v>0</v>
      </c>
      <c r="AH18" s="33">
        <f>SUM(Marathon!E270,Marathon!H270,Marathon!K270,Marathon!N270,Marathon!Q270,Marathon!T270)</f>
        <v>0</v>
      </c>
      <c r="AI18" s="33">
        <f>STDEV(Marathon!E270,Marathon!H270,Marathon!K270,Marathon!N270,Marathon!Q270,Marathon!T270)</f>
        <v>0</v>
      </c>
    </row>
    <row r="19" spans="1:35" ht="15.75">
      <c r="A19" s="59">
        <v>16</v>
      </c>
      <c r="B19" s="37">
        <f>SUM('Key Largo'!E19,'Key Largo'!H19,'Key Largo'!K19,'Key Largo'!N19,'Key Largo'!Q19,'Key Largo'!T19)</f>
        <v>1</v>
      </c>
      <c r="C19" s="37">
        <f>STDEV('Key Largo'!E19,'Key Largo'!H19,'Key Largo'!K19,'Key Largo'!N19,'Key Largo'!Q19,'Key Largo'!T19)</f>
        <v>0.408248290463863</v>
      </c>
      <c r="D19" s="37">
        <f>SUM('Key Largo'!E55,'Key Largo'!H55,'Key Largo'!K55,'Key Largo'!N55,'Key Largo'!Q55,'Key Largo'!T55)</f>
        <v>1</v>
      </c>
      <c r="E19" s="37">
        <f>STDEV('Key Largo'!E55,'Key Largo'!H55,'Key Largo'!K55,'Key Largo'!N55,'Key Largo'!Q55,'Key Largo'!T55)</f>
        <v>0.408248290463863</v>
      </c>
      <c r="F19" s="37">
        <f>SUM('Key Largo'!E91,'Key Largo'!H91,'Key Largo'!K91,'Key Largo'!N91,'Key Largo'!Q91,'Key Largo'!T91)</f>
        <v>1</v>
      </c>
      <c r="G19" s="37">
        <f>STDEV('Key Largo'!E91,'Key Largo'!H91,'Key Largo'!K91,'Key Largo'!N91,'Key Largo'!Q91,'Key Largo'!T91)</f>
        <v>0.408248290463863</v>
      </c>
      <c r="H19" s="37">
        <f>SUM('Key Largo'!E127,'Key Largo'!H127,'Key Largo'!K127,'Key Largo'!N127,'Key Largo'!Q127,'Key Largo'!T127)</f>
        <v>-1</v>
      </c>
      <c r="I19" s="37">
        <f>STDEV('Key Largo'!E127,'Key Largo'!H127,'Key Largo'!K127,'Key Largo'!N127,'Key Largo'!Q127,'Key Largo'!T127)</f>
        <v>0.408248290463863</v>
      </c>
      <c r="J19" s="37">
        <f>SUM('Key Largo'!E163,'Key Largo'!H163,'Key Largo'!K163,'Key Largo'!N163,'Key Largo'!Q163,'Key Largo'!T163)</f>
        <v>0</v>
      </c>
      <c r="K19" s="37">
        <f>STDEV('Key Largo'!E163,'Key Largo'!H163,'Key Largo'!K163,'Key Largo'!N163,'Key Largo'!Q163,'Key Largo'!T163)</f>
        <v>0</v>
      </c>
      <c r="L19" s="37">
        <f>SUM('Key Largo'!E199,'Key Largo'!H199,'Key Largo'!K199,'Key Largo'!N199,'Key Largo'!Q199,'Key Largo'!T199)</f>
        <v>0</v>
      </c>
      <c r="M19" s="37">
        <f>STDEV('Key Largo'!E199,'Key Largo'!H199,'Key Largo'!K199,'Key Largo'!N199,'Key Largo'!Q199,'Key Largo'!T199)</f>
        <v>0</v>
      </c>
      <c r="N19" s="37">
        <f>SUM('Key Largo'!E235,'Key Largo'!H235,'Key Largo'!K235,'Key Largo'!N235,'Key Largo'!Q235,'Key Largo'!T235)</f>
        <v>-1</v>
      </c>
      <c r="O19" s="37">
        <f>STDEV('Key Largo'!E235,'Key Largo'!H235,'Key Largo'!K235,'Key Largo'!N235,'Key Largo'!Q235,'Key Largo'!T235)</f>
        <v>0.408248290463863</v>
      </c>
      <c r="P19" s="37">
        <f>SUM('Key Largo'!E271,'Key Largo'!H271,'Key Largo'!K271,'Key Largo'!N271,'Key Largo'!Q271,'Key Largo'!T271)</f>
        <v>0</v>
      </c>
      <c r="Q19" s="37">
        <f>STDEV('Key Largo'!E271,'Key Largo'!H271,'Key Largo'!K271,'Key Largo'!N271,'Key Largo'!Q271,'Key Largo'!T271)</f>
        <v>0.6324555320336759</v>
      </c>
      <c r="S19" s="60">
        <v>16</v>
      </c>
      <c r="T19" s="33">
        <f>SUM(Marathon!E19,Marathon!H19,Marathon!K19,Marathon!N19,Marathon!Q19,Marathon!T19)</f>
        <v>0</v>
      </c>
      <c r="U19" s="33">
        <f>STDEV(Marathon!E19,Marathon!H19,Marathon!K19,Marathon!N19,Marathon!Q19,Marathon!T19)</f>
        <v>0.6324555320336759</v>
      </c>
      <c r="V19" s="33">
        <f>SUM(Marathon!E55,Marathon!H55,Marathon!K55,Marathon!N55,Marathon!Q55,Marathon!T55)</f>
        <v>1</v>
      </c>
      <c r="W19" s="33">
        <f>STDEV(Marathon!E55,Marathon!H55,Marathon!K55,Marathon!N55,Marathon!Q55,Marathon!T55)</f>
        <v>0.408248290463863</v>
      </c>
      <c r="X19" s="33">
        <f>SUM(Marathon!E91,Marathon!H91,Marathon!K91,Marathon!N91,Marathon!Q91,Marathon!T91)</f>
        <v>0</v>
      </c>
      <c r="Y19" s="33">
        <f>STDEV(Marathon!E91,Marathon!H91,Marathon!K91,Marathon!N91,Marathon!Q91,Marathon!T91)</f>
        <v>0</v>
      </c>
      <c r="Z19" s="33">
        <f>SUM(Marathon!E127,Marathon!H127,Marathon!K127,Marathon!N127,Marathon!Q127,Marathon!T127)</f>
        <v>0</v>
      </c>
      <c r="AA19" s="33">
        <f>STDEV(Marathon!E127,Marathon!H127,Marathon!K127,Marathon!N127,Marathon!Q127,Marathon!T127)</f>
        <v>0</v>
      </c>
      <c r="AB19" s="33">
        <f>SUM(Marathon!E163,Marathon!H163,Marathon!K163,Marathon!N163,Marathon!Q163,Marathon!T163)</f>
        <v>0</v>
      </c>
      <c r="AC19" s="33">
        <f>STDEV(Marathon!E163,Marathon!H163,Marathon!K163,Marathon!N163,Marathon!Q163,Marathon!T163)</f>
        <v>0</v>
      </c>
      <c r="AD19" s="33">
        <f>SUM(Marathon!E199,Marathon!H199,Marathon!K199,Marathon!N199,Marathon!Q199,Marathon!T199)</f>
        <v>0</v>
      </c>
      <c r="AE19" s="33">
        <f>STDEV(Marathon!E199,Marathon!H199,Marathon!K199,Marathon!N199,Marathon!Q199,Marathon!T199)</f>
        <v>0</v>
      </c>
      <c r="AF19" s="33">
        <f>SUM(Marathon!E235,Marathon!H235,Marathon!K235,Marathon!N235,Marathon!Q235,Marathon!T235)</f>
        <v>0</v>
      </c>
      <c r="AG19" s="33">
        <f>STDEV(Marathon!E235,Marathon!H235,Marathon!K235,Marathon!N235,Marathon!Q235,Marathon!T235)</f>
        <v>0</v>
      </c>
      <c r="AH19" s="33">
        <f>SUM(Marathon!E271,Marathon!H271,Marathon!K271,Marathon!N271,Marathon!Q271,Marathon!T271)</f>
        <v>0</v>
      </c>
      <c r="AI19" s="33">
        <f>STDEV(Marathon!E271,Marathon!H271,Marathon!K271,Marathon!N271,Marathon!Q271,Marathon!T271)</f>
        <v>0</v>
      </c>
    </row>
    <row r="20" spans="1:35" ht="15.75">
      <c r="A20" s="59">
        <v>17</v>
      </c>
      <c r="B20" s="37">
        <f>SUM('Key Largo'!E20,'Key Largo'!H20,'Key Largo'!K20,'Key Largo'!N20,'Key Largo'!Q20,'Key Largo'!T20)</f>
        <v>0</v>
      </c>
      <c r="C20" s="37">
        <f>STDEV('Key Largo'!E20,'Key Largo'!H20,'Key Largo'!K20,'Key Largo'!N20,'Key Largo'!Q20,'Key Largo'!T20)</f>
        <v>0.6324555320336759</v>
      </c>
      <c r="D20" s="37">
        <f>SUM('Key Largo'!E56,'Key Largo'!H56,'Key Largo'!K56,'Key Largo'!N56,'Key Largo'!Q56,'Key Largo'!T56)</f>
        <v>1</v>
      </c>
      <c r="E20" s="37">
        <f>STDEV('Key Largo'!E56,'Key Largo'!H56,'Key Largo'!K56,'Key Largo'!N56,'Key Largo'!Q56,'Key Largo'!T56)</f>
        <v>0.408248290463863</v>
      </c>
      <c r="F20" s="37">
        <f>SUM('Key Largo'!E92,'Key Largo'!H92,'Key Largo'!K92,'Key Largo'!N92,'Key Largo'!Q92,'Key Largo'!T92)</f>
        <v>1</v>
      </c>
      <c r="G20" s="37">
        <f>STDEV('Key Largo'!E92,'Key Largo'!H92,'Key Largo'!K92,'Key Largo'!N92,'Key Largo'!Q92,'Key Largo'!T92)</f>
        <v>0.408248290463863</v>
      </c>
      <c r="H20" s="37">
        <f>SUM('Key Largo'!E128,'Key Largo'!H128,'Key Largo'!K128,'Key Largo'!N128,'Key Largo'!Q128,'Key Largo'!T128)</f>
        <v>0</v>
      </c>
      <c r="I20" s="37">
        <f>STDEV('Key Largo'!E128,'Key Largo'!H128,'Key Largo'!K128,'Key Largo'!N128,'Key Largo'!Q128,'Key Largo'!T128)</f>
        <v>0</v>
      </c>
      <c r="J20" s="37">
        <f>SUM('Key Largo'!E164,'Key Largo'!H164,'Key Largo'!K164,'Key Largo'!N164,'Key Largo'!Q164,'Key Largo'!T164)</f>
        <v>-1</v>
      </c>
      <c r="K20" s="37">
        <f>STDEV('Key Largo'!E164,'Key Largo'!H164,'Key Largo'!K164,'Key Largo'!N164,'Key Largo'!Q164,'Key Largo'!T164)</f>
        <v>0.408248290463863</v>
      </c>
      <c r="L20" s="37">
        <f>SUM('Key Largo'!E200,'Key Largo'!H200,'Key Largo'!K200,'Key Largo'!N200,'Key Largo'!Q200,'Key Largo'!T200)</f>
        <v>0</v>
      </c>
      <c r="M20" s="37">
        <f>STDEV('Key Largo'!E200,'Key Largo'!H200,'Key Largo'!K200,'Key Largo'!N200,'Key Largo'!Q200,'Key Largo'!T200)</f>
        <v>0</v>
      </c>
      <c r="N20" s="37">
        <f>SUM('Key Largo'!E236,'Key Largo'!H236,'Key Largo'!K236,'Key Largo'!N236,'Key Largo'!Q236,'Key Largo'!T236)</f>
        <v>0</v>
      </c>
      <c r="O20" s="37">
        <f>STDEV('Key Largo'!E236,'Key Largo'!H236,'Key Largo'!K236,'Key Largo'!N236,'Key Largo'!Q236,'Key Largo'!T236)</f>
        <v>0</v>
      </c>
      <c r="P20" s="37">
        <f>SUM('Key Largo'!E272,'Key Largo'!H272,'Key Largo'!K272,'Key Largo'!N272,'Key Largo'!Q272,'Key Largo'!T272)</f>
        <v>0</v>
      </c>
      <c r="Q20" s="37">
        <f>STDEV('Key Largo'!E272,'Key Largo'!H272,'Key Largo'!K272,'Key Largo'!N272,'Key Largo'!Q272,'Key Largo'!T272)</f>
        <v>0.6324555320336759</v>
      </c>
      <c r="S20" s="60">
        <v>17</v>
      </c>
      <c r="T20" s="33">
        <f>SUM(Marathon!E20,Marathon!H20,Marathon!K20,Marathon!N20,Marathon!Q20,Marathon!T20)</f>
        <v>0</v>
      </c>
      <c r="U20" s="33">
        <f>STDEV(Marathon!E20,Marathon!H20,Marathon!K20,Marathon!N20,Marathon!Q20,Marathon!T20)</f>
        <v>0</v>
      </c>
      <c r="V20" s="33">
        <f>SUM(Marathon!E56,Marathon!H56,Marathon!K56,Marathon!N56,Marathon!Q56,Marathon!T56)</f>
        <v>0</v>
      </c>
      <c r="W20" s="33">
        <f>STDEV(Marathon!E56,Marathon!H56,Marathon!K56,Marathon!N56,Marathon!Q56,Marathon!T56)</f>
        <v>0.6324555320336759</v>
      </c>
      <c r="X20" s="33">
        <f>SUM(Marathon!E92,Marathon!H92,Marathon!K92,Marathon!N92,Marathon!Q92,Marathon!T92)</f>
        <v>-1</v>
      </c>
      <c r="Y20" s="33">
        <f>STDEV(Marathon!E92,Marathon!H92,Marathon!K92,Marathon!N92,Marathon!Q92,Marathon!T92)</f>
        <v>0.408248290463863</v>
      </c>
      <c r="Z20" s="33">
        <f>SUM(Marathon!E128,Marathon!H128,Marathon!K128,Marathon!N128,Marathon!Q128,Marathon!T128)</f>
        <v>0</v>
      </c>
      <c r="AA20" s="33">
        <f>STDEV(Marathon!E128,Marathon!H128,Marathon!K128,Marathon!N128,Marathon!Q128,Marathon!T128)</f>
        <v>0</v>
      </c>
      <c r="AB20" s="33">
        <f>SUM(Marathon!E164,Marathon!H164,Marathon!K164,Marathon!N164,Marathon!Q164,Marathon!T164)</f>
        <v>0</v>
      </c>
      <c r="AC20" s="33">
        <f>STDEV(Marathon!E164,Marathon!H164,Marathon!K164,Marathon!N164,Marathon!Q164,Marathon!T164)</f>
        <v>0</v>
      </c>
      <c r="AD20" s="33">
        <f>SUM(Marathon!E200,Marathon!H200,Marathon!K200,Marathon!N200,Marathon!Q200,Marathon!T200)</f>
        <v>0</v>
      </c>
      <c r="AE20" s="33">
        <f>STDEV(Marathon!E200,Marathon!H200,Marathon!K200,Marathon!N200,Marathon!Q200,Marathon!T200)</f>
        <v>0.6324555320336759</v>
      </c>
      <c r="AF20" s="33">
        <f>SUM(Marathon!E236,Marathon!H236,Marathon!K236,Marathon!N236,Marathon!Q236,Marathon!T236)</f>
        <v>-1</v>
      </c>
      <c r="AG20" s="33">
        <f>STDEV(Marathon!E236,Marathon!H236,Marathon!K236,Marathon!N236,Marathon!Q236,Marathon!T236)</f>
        <v>0.408248290463863</v>
      </c>
      <c r="AH20" s="33">
        <f>SUM(Marathon!E272,Marathon!H272,Marathon!K272,Marathon!N272,Marathon!Q272,Marathon!T272)</f>
        <v>0</v>
      </c>
      <c r="AI20" s="33">
        <f>STDEV(Marathon!E272,Marathon!H272,Marathon!K272,Marathon!N272,Marathon!Q272,Marathon!T272)</f>
        <v>0</v>
      </c>
    </row>
    <row r="21" spans="1:35" ht="15.75">
      <c r="A21" s="59">
        <v>18</v>
      </c>
      <c r="B21" s="37">
        <f>SUM('Key Largo'!E21,'Key Largo'!H21,'Key Largo'!K21,'Key Largo'!N21,'Key Largo'!Q21,'Key Largo'!T21)</f>
        <v>-1</v>
      </c>
      <c r="C21" s="37">
        <f>STDEV('Key Largo'!E21,'Key Largo'!H21,'Key Largo'!K21,'Key Largo'!N21,'Key Largo'!Q21,'Key Largo'!T21)</f>
        <v>0.408248290463863</v>
      </c>
      <c r="D21" s="37">
        <f>SUM('Key Largo'!E57,'Key Largo'!H57,'Key Largo'!K57,'Key Largo'!N57,'Key Largo'!Q57,'Key Largo'!T57)</f>
        <v>0</v>
      </c>
      <c r="E21" s="37">
        <f>STDEV('Key Largo'!E57,'Key Largo'!H57,'Key Largo'!K57,'Key Largo'!N57,'Key Largo'!Q57,'Key Largo'!T57)</f>
        <v>0</v>
      </c>
      <c r="F21" s="37">
        <f>SUM('Key Largo'!E93,'Key Largo'!H93,'Key Largo'!K93,'Key Largo'!N93,'Key Largo'!Q93,'Key Largo'!T93)</f>
        <v>1</v>
      </c>
      <c r="G21" s="37">
        <f>STDEV('Key Largo'!E93,'Key Largo'!H93,'Key Largo'!K93,'Key Largo'!N93,'Key Largo'!Q93,'Key Largo'!T93)</f>
        <v>0.408248290463863</v>
      </c>
      <c r="H21" s="37">
        <f>SUM('Key Largo'!E129,'Key Largo'!H129,'Key Largo'!K129,'Key Largo'!N129,'Key Largo'!Q129,'Key Largo'!T129)</f>
        <v>0</v>
      </c>
      <c r="I21" s="37">
        <f>STDEV('Key Largo'!E129,'Key Largo'!H129,'Key Largo'!K129,'Key Largo'!N129,'Key Largo'!Q129,'Key Largo'!T129)</f>
        <v>0.6324555320336759</v>
      </c>
      <c r="J21" s="37">
        <f>SUM('Key Largo'!E165,'Key Largo'!H165,'Key Largo'!K165,'Key Largo'!N165,'Key Largo'!Q165,'Key Largo'!T165)</f>
        <v>0</v>
      </c>
      <c r="K21" s="37">
        <f>STDEV('Key Largo'!E165,'Key Largo'!H165,'Key Largo'!K165,'Key Largo'!N165,'Key Largo'!Q165,'Key Largo'!T165)</f>
        <v>0</v>
      </c>
      <c r="L21" s="37">
        <f>SUM('Key Largo'!E201,'Key Largo'!H201,'Key Largo'!K201,'Key Largo'!N201,'Key Largo'!Q201,'Key Largo'!T201)</f>
        <v>1</v>
      </c>
      <c r="M21" s="37">
        <f>STDEV('Key Largo'!E201,'Key Largo'!H201,'Key Largo'!K201,'Key Largo'!N201,'Key Largo'!Q201,'Key Largo'!T201)</f>
        <v>0.408248290463863</v>
      </c>
      <c r="N21" s="37">
        <f>SUM('Key Largo'!E237,'Key Largo'!H237,'Key Largo'!K237,'Key Largo'!N237,'Key Largo'!Q237,'Key Largo'!T237)</f>
        <v>0</v>
      </c>
      <c r="O21" s="37">
        <f>STDEV('Key Largo'!E237,'Key Largo'!H237,'Key Largo'!K237,'Key Largo'!N237,'Key Largo'!Q237,'Key Largo'!T237)</f>
        <v>0</v>
      </c>
      <c r="P21" s="37">
        <f>SUM('Key Largo'!E273,'Key Largo'!H273,'Key Largo'!K273,'Key Largo'!N273,'Key Largo'!Q273,'Key Largo'!T273)</f>
        <v>-2</v>
      </c>
      <c r="Q21" s="37">
        <f>STDEV('Key Largo'!E273,'Key Largo'!H273,'Key Largo'!K273,'Key Largo'!N273,'Key Largo'!Q273,'Key Largo'!T273)</f>
        <v>0.5163977794943223</v>
      </c>
      <c r="S21" s="60">
        <v>18</v>
      </c>
      <c r="T21" s="33">
        <f>SUM(Marathon!E21,Marathon!H21,Marathon!K21,Marathon!N21,Marathon!Q21,Marathon!T21)</f>
        <v>0</v>
      </c>
      <c r="U21" s="33">
        <f>STDEV(Marathon!E21,Marathon!H21,Marathon!K21,Marathon!N21,Marathon!Q21,Marathon!T21)</f>
        <v>0</v>
      </c>
      <c r="V21" s="33">
        <f>SUM(Marathon!E57,Marathon!H57,Marathon!K57,Marathon!N57,Marathon!Q57,Marathon!T57)</f>
        <v>1</v>
      </c>
      <c r="W21" s="33">
        <f>STDEV(Marathon!E57,Marathon!H57,Marathon!K57,Marathon!N57,Marathon!Q57,Marathon!T57)</f>
        <v>0.408248290463863</v>
      </c>
      <c r="X21" s="33">
        <f>SUM(Marathon!E93,Marathon!H93,Marathon!K93,Marathon!N93,Marathon!Q93,Marathon!T93)</f>
        <v>0</v>
      </c>
      <c r="Y21" s="33">
        <f>STDEV(Marathon!E93,Marathon!H93,Marathon!K93,Marathon!N93,Marathon!Q93,Marathon!T93)</f>
        <v>0</v>
      </c>
      <c r="Z21" s="33">
        <f>SUM(Marathon!E129,Marathon!H129,Marathon!K129,Marathon!N129,Marathon!Q129,Marathon!T129)</f>
        <v>0</v>
      </c>
      <c r="AA21" s="33">
        <f>STDEV(Marathon!E129,Marathon!H129,Marathon!K129,Marathon!N129,Marathon!Q129,Marathon!T129)</f>
        <v>0</v>
      </c>
      <c r="AB21" s="33">
        <f>SUM(Marathon!E165,Marathon!H165,Marathon!K165,Marathon!N165,Marathon!Q165,Marathon!T165)</f>
        <v>2</v>
      </c>
      <c r="AC21" s="33">
        <f>STDEV(Marathon!E165,Marathon!H165,Marathon!K165,Marathon!N165,Marathon!Q165,Marathon!T165)</f>
        <v>0.5163977794943223</v>
      </c>
      <c r="AD21" s="33">
        <f>SUM(Marathon!E201,Marathon!H201,Marathon!K201,Marathon!N201,Marathon!Q201,Marathon!T201)</f>
        <v>0</v>
      </c>
      <c r="AE21" s="33">
        <f>STDEV(Marathon!E201,Marathon!H201,Marathon!K201,Marathon!N201,Marathon!Q201,Marathon!T201)</f>
        <v>0</v>
      </c>
      <c r="AF21" s="33">
        <f>SUM(Marathon!E237,Marathon!H237,Marathon!K237,Marathon!N237,Marathon!Q237,Marathon!T237)</f>
        <v>0</v>
      </c>
      <c r="AG21" s="33">
        <f>STDEV(Marathon!E237,Marathon!H237,Marathon!K237,Marathon!N237,Marathon!Q237,Marathon!T237)</f>
        <v>0.6324555320336759</v>
      </c>
      <c r="AH21" s="33">
        <f>SUM(Marathon!E273,Marathon!H273,Marathon!K273,Marathon!N273,Marathon!Q273,Marathon!T273)</f>
        <v>0</v>
      </c>
      <c r="AI21" s="33">
        <f>STDEV(Marathon!E273,Marathon!H273,Marathon!K273,Marathon!N273,Marathon!Q273,Marathon!T273)</f>
        <v>0</v>
      </c>
    </row>
    <row r="22" spans="1:35" ht="15.75">
      <c r="A22" s="59">
        <v>19</v>
      </c>
      <c r="B22" s="37">
        <f>SUM('Key Largo'!E22,'Key Largo'!H22,'Key Largo'!K22,'Key Largo'!N22,'Key Largo'!Q22,'Key Largo'!T22)</f>
        <v>0</v>
      </c>
      <c r="C22" s="37">
        <f>STDEV('Key Largo'!E22,'Key Largo'!H22,'Key Largo'!K22,'Key Largo'!N22,'Key Largo'!Q22,'Key Largo'!T22)</f>
        <v>0</v>
      </c>
      <c r="D22" s="37">
        <f>SUM('Key Largo'!E58,'Key Largo'!H58,'Key Largo'!K58,'Key Largo'!N58,'Key Largo'!Q58,'Key Largo'!T58)</f>
        <v>2</v>
      </c>
      <c r="E22" s="37">
        <f>STDEV('Key Largo'!E58,'Key Largo'!H58,'Key Largo'!K58,'Key Largo'!N58,'Key Largo'!Q58,'Key Largo'!T58)</f>
        <v>0.5163977794943223</v>
      </c>
      <c r="F22" s="37">
        <f>SUM('Key Largo'!E94,'Key Largo'!H94,'Key Largo'!K94,'Key Largo'!N94,'Key Largo'!Q94,'Key Largo'!T94)</f>
        <v>2</v>
      </c>
      <c r="G22" s="37">
        <f>STDEV('Key Largo'!E94,'Key Largo'!H94,'Key Largo'!K94,'Key Largo'!N94,'Key Largo'!Q94,'Key Largo'!T94)</f>
        <v>0.5163977794943223</v>
      </c>
      <c r="H22" s="37">
        <f>SUM('Key Largo'!E130,'Key Largo'!H130,'Key Largo'!K130,'Key Largo'!N130,'Key Largo'!Q130,'Key Largo'!T130)</f>
        <v>0</v>
      </c>
      <c r="I22" s="37">
        <f>STDEV('Key Largo'!E130,'Key Largo'!H130,'Key Largo'!K130,'Key Largo'!N130,'Key Largo'!Q130,'Key Largo'!T130)</f>
        <v>0.6324555320336759</v>
      </c>
      <c r="J22" s="37">
        <f>SUM('Key Largo'!E166,'Key Largo'!H166,'Key Largo'!K166,'Key Largo'!N166,'Key Largo'!Q166,'Key Largo'!T166)</f>
        <v>-1</v>
      </c>
      <c r="K22" s="37">
        <f>STDEV('Key Largo'!E166,'Key Largo'!H166,'Key Largo'!K166,'Key Largo'!N166,'Key Largo'!Q166,'Key Largo'!T166)</f>
        <v>0.408248290463863</v>
      </c>
      <c r="L22" s="37">
        <f>SUM('Key Largo'!E202,'Key Largo'!H202,'Key Largo'!K202,'Key Largo'!N202,'Key Largo'!Q202,'Key Largo'!T202)</f>
        <v>1</v>
      </c>
      <c r="M22" s="37">
        <f>STDEV('Key Largo'!E202,'Key Largo'!H202,'Key Largo'!K202,'Key Largo'!N202,'Key Largo'!Q202,'Key Largo'!T202)</f>
        <v>0.408248290463863</v>
      </c>
      <c r="N22" s="37">
        <f>SUM('Key Largo'!E238,'Key Largo'!H238,'Key Largo'!K238,'Key Largo'!N238,'Key Largo'!Q238,'Key Largo'!T238)</f>
        <v>0</v>
      </c>
      <c r="O22" s="37">
        <f>STDEV('Key Largo'!E238,'Key Largo'!H238,'Key Largo'!K238,'Key Largo'!N238,'Key Largo'!Q238,'Key Largo'!T238)</f>
        <v>0</v>
      </c>
      <c r="P22" s="37">
        <f>SUM('Key Largo'!E274,'Key Largo'!H274,'Key Largo'!K274,'Key Largo'!N274,'Key Largo'!Q274,'Key Largo'!T274)</f>
        <v>0</v>
      </c>
      <c r="Q22" s="37">
        <f>STDEV('Key Largo'!E274,'Key Largo'!H274,'Key Largo'!K274,'Key Largo'!N274,'Key Largo'!Q274,'Key Largo'!T274)</f>
        <v>0.6324555320336759</v>
      </c>
      <c r="S22" s="60">
        <v>19</v>
      </c>
      <c r="T22" s="33">
        <f>SUM(Marathon!E22,Marathon!H22,Marathon!K22,Marathon!N22,Marathon!Q22,Marathon!T22)</f>
        <v>0</v>
      </c>
      <c r="U22" s="33">
        <f>STDEV(Marathon!E22,Marathon!H22,Marathon!K22,Marathon!N22,Marathon!Q22,Marathon!T22)</f>
        <v>0</v>
      </c>
      <c r="V22" s="33">
        <f>SUM(Marathon!E58,Marathon!H58,Marathon!K58,Marathon!N58,Marathon!Q58,Marathon!T58)</f>
        <v>1</v>
      </c>
      <c r="W22" s="33">
        <f>STDEV(Marathon!E58,Marathon!H58,Marathon!K58,Marathon!N58,Marathon!Q58,Marathon!T58)</f>
        <v>0.408248290463863</v>
      </c>
      <c r="X22" s="33">
        <f>SUM(Marathon!E94,Marathon!H94,Marathon!K94,Marathon!N94,Marathon!Q94,Marathon!T94)</f>
        <v>0</v>
      </c>
      <c r="Y22" s="33">
        <f>STDEV(Marathon!E94,Marathon!H94,Marathon!K94,Marathon!N94,Marathon!Q94,Marathon!T94)</f>
        <v>0</v>
      </c>
      <c r="Z22" s="33">
        <f>SUM(Marathon!E130,Marathon!H130,Marathon!K130,Marathon!N130,Marathon!Q130,Marathon!T130)</f>
        <v>0</v>
      </c>
      <c r="AA22" s="33">
        <f>STDEV(Marathon!E130,Marathon!H130,Marathon!K130,Marathon!N130,Marathon!Q130,Marathon!T130)</f>
        <v>0</v>
      </c>
      <c r="AB22" s="33">
        <f>SUM(Marathon!E166,Marathon!H166,Marathon!K166,Marathon!N166,Marathon!Q166,Marathon!T166)</f>
        <v>0</v>
      </c>
      <c r="AC22" s="33">
        <f>STDEV(Marathon!E166,Marathon!H166,Marathon!K166,Marathon!N166,Marathon!Q166,Marathon!T166)</f>
        <v>0</v>
      </c>
      <c r="AD22" s="33">
        <f>SUM(Marathon!E202,Marathon!H202,Marathon!K202,Marathon!N202,Marathon!Q202,Marathon!T202)</f>
        <v>0</v>
      </c>
      <c r="AE22" s="33">
        <f>STDEV(Marathon!E202,Marathon!H202,Marathon!K202,Marathon!N202,Marathon!Q202,Marathon!T202)</f>
        <v>0</v>
      </c>
      <c r="AF22" s="33">
        <f>SUM(Marathon!E238,Marathon!H238,Marathon!K238,Marathon!N238,Marathon!Q238,Marathon!T238)</f>
        <v>0</v>
      </c>
      <c r="AG22" s="33">
        <f>STDEV(Marathon!E238,Marathon!H238,Marathon!K238,Marathon!N238,Marathon!Q238,Marathon!T238)</f>
        <v>0</v>
      </c>
      <c r="AH22" s="33">
        <f>SUM(Marathon!E274,Marathon!H274,Marathon!K274,Marathon!N274,Marathon!Q274,Marathon!T274)</f>
        <v>0</v>
      </c>
      <c r="AI22" s="33">
        <f>STDEV(Marathon!E274,Marathon!H274,Marathon!K274,Marathon!N274,Marathon!Q274,Marathon!T274)</f>
        <v>0</v>
      </c>
    </row>
    <row r="23" spans="1:35" ht="15.75">
      <c r="A23" s="59">
        <v>20</v>
      </c>
      <c r="B23" s="37">
        <f>SUM('Key Largo'!E23,'Key Largo'!H23,'Key Largo'!K23,'Key Largo'!N23,'Key Largo'!Q23,'Key Largo'!T23)</f>
        <v>-1</v>
      </c>
      <c r="C23" s="37">
        <f>STDEV('Key Largo'!E23,'Key Largo'!H23,'Key Largo'!K23,'Key Largo'!N23,'Key Largo'!Q23,'Key Largo'!T23)</f>
        <v>0.408248290463863</v>
      </c>
      <c r="D23" s="37">
        <f>SUM('Key Largo'!E59,'Key Largo'!H59,'Key Largo'!K59,'Key Largo'!N59,'Key Largo'!Q59,'Key Largo'!T59)</f>
        <v>0</v>
      </c>
      <c r="E23" s="37">
        <f>STDEV('Key Largo'!E59,'Key Largo'!H59,'Key Largo'!K59,'Key Largo'!N59,'Key Largo'!Q59,'Key Largo'!T59)</f>
        <v>0</v>
      </c>
      <c r="F23" s="37">
        <f>SUM('Key Largo'!E95,'Key Largo'!H95,'Key Largo'!K95,'Key Largo'!N95,'Key Largo'!Q95,'Key Largo'!T95)</f>
        <v>1</v>
      </c>
      <c r="G23" s="37">
        <f>STDEV('Key Largo'!E95,'Key Largo'!H95,'Key Largo'!K95,'Key Largo'!N95,'Key Largo'!Q95,'Key Largo'!T95)</f>
        <v>0.408248290463863</v>
      </c>
      <c r="H23" s="37">
        <f>SUM('Key Largo'!E131,'Key Largo'!H131,'Key Largo'!K131,'Key Largo'!N131,'Key Largo'!Q131,'Key Largo'!T131)</f>
        <v>0</v>
      </c>
      <c r="I23" s="37">
        <f>STDEV('Key Largo'!E131,'Key Largo'!H131,'Key Largo'!K131,'Key Largo'!N131,'Key Largo'!Q131,'Key Largo'!T131)</f>
        <v>0</v>
      </c>
      <c r="J23" s="37">
        <f>SUM('Key Largo'!E167,'Key Largo'!H167,'Key Largo'!K167,'Key Largo'!N167,'Key Largo'!Q167,'Key Largo'!T167)</f>
        <v>0</v>
      </c>
      <c r="K23" s="37">
        <f>STDEV('Key Largo'!E167,'Key Largo'!H167,'Key Largo'!K167,'Key Largo'!N167,'Key Largo'!Q167,'Key Largo'!T167)</f>
        <v>0</v>
      </c>
      <c r="L23" s="37">
        <f>SUM('Key Largo'!E203,'Key Largo'!H203,'Key Largo'!K203,'Key Largo'!N203,'Key Largo'!Q203,'Key Largo'!T203)</f>
        <v>1</v>
      </c>
      <c r="M23" s="37">
        <f>STDEV('Key Largo'!E203,'Key Largo'!H203,'Key Largo'!K203,'Key Largo'!N203,'Key Largo'!Q203,'Key Largo'!T203)</f>
        <v>0.408248290463863</v>
      </c>
      <c r="N23" s="37">
        <f>SUM('Key Largo'!E239,'Key Largo'!H239,'Key Largo'!K239,'Key Largo'!N239,'Key Largo'!Q239,'Key Largo'!T239)</f>
        <v>0</v>
      </c>
      <c r="O23" s="37">
        <f>STDEV('Key Largo'!E239,'Key Largo'!H239,'Key Largo'!K239,'Key Largo'!N239,'Key Largo'!Q239,'Key Largo'!T239)</f>
        <v>0</v>
      </c>
      <c r="P23" s="37">
        <f>SUM('Key Largo'!E275,'Key Largo'!H275,'Key Largo'!K275,'Key Largo'!N275,'Key Largo'!Q275,'Key Largo'!T275)</f>
        <v>0</v>
      </c>
      <c r="Q23" s="37">
        <f>STDEV('Key Largo'!E275,'Key Largo'!H275,'Key Largo'!K275,'Key Largo'!N275,'Key Largo'!Q275,'Key Largo'!T275)</f>
        <v>0</v>
      </c>
      <c r="S23" s="60">
        <v>20</v>
      </c>
      <c r="T23" s="33">
        <f>SUM(Marathon!E23,Marathon!H23,Marathon!K23,Marathon!N23,Marathon!Q23,Marathon!T23)</f>
        <v>0</v>
      </c>
      <c r="U23" s="33">
        <f>STDEV(Marathon!E23,Marathon!H23,Marathon!K23,Marathon!N23,Marathon!Q23,Marathon!T23)</f>
        <v>0.6324555320336759</v>
      </c>
      <c r="V23" s="33">
        <f>SUM(Marathon!E59,Marathon!H59,Marathon!K59,Marathon!N59,Marathon!Q59,Marathon!T59)</f>
        <v>0</v>
      </c>
      <c r="W23" s="33">
        <f>STDEV(Marathon!E59,Marathon!H59,Marathon!K59,Marathon!N59,Marathon!Q59,Marathon!T59)</f>
        <v>0</v>
      </c>
      <c r="X23" s="33">
        <f>SUM(Marathon!E95,Marathon!H95,Marathon!K95,Marathon!N95,Marathon!Q95,Marathon!T95)</f>
        <v>0</v>
      </c>
      <c r="Y23" s="33">
        <f>STDEV(Marathon!E95,Marathon!H95,Marathon!K95,Marathon!N95,Marathon!Q95,Marathon!T95)</f>
        <v>0.6324555320336759</v>
      </c>
      <c r="Z23" s="33">
        <f>SUM(Marathon!E131,Marathon!H131,Marathon!K131,Marathon!N131,Marathon!Q131,Marathon!T131)</f>
        <v>1</v>
      </c>
      <c r="AA23" s="33">
        <f>STDEV(Marathon!E131,Marathon!H131,Marathon!K131,Marathon!N131,Marathon!Q131,Marathon!T131)</f>
        <v>0.408248290463863</v>
      </c>
      <c r="AB23" s="33">
        <f>SUM(Marathon!E167,Marathon!H167,Marathon!K167,Marathon!N167,Marathon!Q167,Marathon!T167)</f>
        <v>0</v>
      </c>
      <c r="AC23" s="33">
        <f>STDEV(Marathon!E167,Marathon!H167,Marathon!K167,Marathon!N167,Marathon!Q167,Marathon!T167)</f>
        <v>0</v>
      </c>
      <c r="AD23" s="33">
        <f>SUM(Marathon!E203,Marathon!H203,Marathon!K203,Marathon!N203,Marathon!Q203,Marathon!T203)</f>
        <v>4</v>
      </c>
      <c r="AE23" s="33">
        <f>STDEV(Marathon!E203,Marathon!H203,Marathon!K203,Marathon!N203,Marathon!Q203,Marathon!T203)</f>
        <v>1.3662601021279464</v>
      </c>
      <c r="AF23" s="33">
        <f>SUM(Marathon!E239,Marathon!H239,Marathon!K239,Marathon!N239,Marathon!Q239,Marathon!T239)</f>
        <v>-1</v>
      </c>
      <c r="AG23" s="33">
        <f>STDEV(Marathon!E239,Marathon!H239,Marathon!K239,Marathon!N239,Marathon!Q239,Marathon!T239)</f>
        <v>0.752772652709081</v>
      </c>
      <c r="AH23" s="33">
        <f>SUM(Marathon!E275,Marathon!H275,Marathon!K275,Marathon!N275,Marathon!Q275,Marathon!T275)</f>
        <v>0</v>
      </c>
      <c r="AI23" s="33">
        <f>STDEV(Marathon!E275,Marathon!H275,Marathon!K275,Marathon!N275,Marathon!Q275,Marathon!T275)</f>
        <v>0</v>
      </c>
    </row>
    <row r="24" spans="1:35" ht="15.75">
      <c r="A24" s="59">
        <v>21</v>
      </c>
      <c r="B24" s="37">
        <f>SUM('Key Largo'!E24,'Key Largo'!H24,'Key Largo'!K24,'Key Largo'!N24,'Key Largo'!Q24,'Key Largo'!T24)</f>
        <v>-1</v>
      </c>
      <c r="C24" s="37">
        <f>STDEV('Key Largo'!E24,'Key Largo'!H24,'Key Largo'!K24,'Key Largo'!N24,'Key Largo'!Q24,'Key Largo'!T24)</f>
        <v>0.408248290463863</v>
      </c>
      <c r="D24" s="37">
        <f>SUM('Key Largo'!E60,'Key Largo'!H60,'Key Largo'!K60,'Key Largo'!N60,'Key Largo'!Q60,'Key Largo'!T60)</f>
        <v>0</v>
      </c>
      <c r="E24" s="37">
        <f>STDEV('Key Largo'!E60,'Key Largo'!H60,'Key Largo'!K60,'Key Largo'!N60,'Key Largo'!Q60,'Key Largo'!T60)</f>
        <v>0</v>
      </c>
      <c r="F24" s="37">
        <f>SUM('Key Largo'!E96,'Key Largo'!H96,'Key Largo'!K96,'Key Largo'!N96,'Key Largo'!Q96,'Key Largo'!T96)</f>
        <v>0</v>
      </c>
      <c r="G24" s="37">
        <f>STDEV('Key Largo'!E96,'Key Largo'!H96,'Key Largo'!K96,'Key Largo'!N96,'Key Largo'!Q96,'Key Largo'!T96)</f>
        <v>0</v>
      </c>
      <c r="H24" s="37">
        <f>SUM('Key Largo'!E132,'Key Largo'!H132,'Key Largo'!K132,'Key Largo'!N132,'Key Largo'!Q132,'Key Largo'!T132)</f>
        <v>0</v>
      </c>
      <c r="I24" s="37">
        <f>STDEV('Key Largo'!E132,'Key Largo'!H132,'Key Largo'!K132,'Key Largo'!N132,'Key Largo'!Q132,'Key Largo'!T132)</f>
        <v>0.6324555320336759</v>
      </c>
      <c r="J24" s="37">
        <f>SUM('Key Largo'!E168,'Key Largo'!H168,'Key Largo'!K168,'Key Largo'!N168,'Key Largo'!Q168,'Key Largo'!T168)</f>
        <v>0</v>
      </c>
      <c r="K24" s="37">
        <f>STDEV('Key Largo'!E168,'Key Largo'!H168,'Key Largo'!K168,'Key Largo'!N168,'Key Largo'!Q168,'Key Largo'!T168)</f>
        <v>0</v>
      </c>
      <c r="L24" s="37">
        <f>SUM('Key Largo'!E204,'Key Largo'!H204,'Key Largo'!K204,'Key Largo'!N204,'Key Largo'!Q204,'Key Largo'!T204)</f>
        <v>0</v>
      </c>
      <c r="M24" s="37">
        <f>STDEV('Key Largo'!E204,'Key Largo'!H204,'Key Largo'!K204,'Key Largo'!N204,'Key Largo'!Q204,'Key Largo'!T204)</f>
        <v>0.6324555320336759</v>
      </c>
      <c r="N24" s="37">
        <f>SUM('Key Largo'!E240,'Key Largo'!H240,'Key Largo'!K240,'Key Largo'!N240,'Key Largo'!Q240,'Key Largo'!T240)</f>
        <v>-1</v>
      </c>
      <c r="O24" s="37">
        <f>STDEV('Key Largo'!E240,'Key Largo'!H240,'Key Largo'!K240,'Key Largo'!N240,'Key Largo'!Q240,'Key Largo'!T240)</f>
        <v>0.408248290463863</v>
      </c>
      <c r="P24" s="37">
        <f>SUM('Key Largo'!E276,'Key Largo'!H276,'Key Largo'!K276,'Key Largo'!N276,'Key Largo'!Q276,'Key Largo'!T276)</f>
        <v>0</v>
      </c>
      <c r="Q24" s="37">
        <f>STDEV('Key Largo'!E276,'Key Largo'!H276,'Key Largo'!K276,'Key Largo'!N276,'Key Largo'!Q276,'Key Largo'!T276)</f>
        <v>0</v>
      </c>
      <c r="S24" s="60">
        <v>21</v>
      </c>
      <c r="T24" s="33">
        <f>SUM(Marathon!E24,Marathon!H24,Marathon!K24,Marathon!N24,Marathon!Q24,Marathon!T24)</f>
        <v>-1</v>
      </c>
      <c r="U24" s="33">
        <f>STDEV(Marathon!E24,Marathon!H24,Marathon!K24,Marathon!N24,Marathon!Q24,Marathon!T24)</f>
        <v>0.408248290463863</v>
      </c>
      <c r="V24" s="33">
        <f>SUM(Marathon!E60,Marathon!H60,Marathon!K60,Marathon!N60,Marathon!Q60,Marathon!T60)</f>
        <v>0</v>
      </c>
      <c r="W24" s="33">
        <f>STDEV(Marathon!E60,Marathon!H60,Marathon!K60,Marathon!N60,Marathon!Q60,Marathon!T60)</f>
        <v>0</v>
      </c>
      <c r="X24" s="33">
        <f>SUM(Marathon!E96,Marathon!H96,Marathon!K96,Marathon!N96,Marathon!Q96,Marathon!T96)</f>
        <v>0</v>
      </c>
      <c r="Y24" s="33">
        <f>STDEV(Marathon!E96,Marathon!H96,Marathon!K96,Marathon!N96,Marathon!Q96,Marathon!T96)</f>
        <v>0</v>
      </c>
      <c r="Z24" s="33">
        <f>SUM(Marathon!E132,Marathon!H132,Marathon!K132,Marathon!N132,Marathon!Q132,Marathon!T132)</f>
        <v>0</v>
      </c>
      <c r="AA24" s="33">
        <f>STDEV(Marathon!E132,Marathon!H132,Marathon!K132,Marathon!N132,Marathon!Q132,Marathon!T132)</f>
        <v>0</v>
      </c>
      <c r="AB24" s="33">
        <f>SUM(Marathon!E168,Marathon!H168,Marathon!K168,Marathon!N168,Marathon!Q168,Marathon!T168)</f>
        <v>1</v>
      </c>
      <c r="AC24" s="33">
        <f>STDEV(Marathon!E168,Marathon!H168,Marathon!K168,Marathon!N168,Marathon!Q168,Marathon!T168)</f>
        <v>0.408248290463863</v>
      </c>
      <c r="AD24" s="33">
        <f>SUM(Marathon!E204,Marathon!H204,Marathon!K204,Marathon!N204,Marathon!Q204,Marathon!T204)</f>
        <v>0</v>
      </c>
      <c r="AE24" s="33">
        <f>STDEV(Marathon!E204,Marathon!H204,Marathon!K204,Marathon!N204,Marathon!Q204,Marathon!T204)</f>
        <v>0</v>
      </c>
      <c r="AF24" s="33">
        <f>SUM(Marathon!E240,Marathon!H240,Marathon!K240,Marathon!N240,Marathon!Q240,Marathon!T240)</f>
        <v>-1</v>
      </c>
      <c r="AG24" s="33">
        <f>STDEV(Marathon!E240,Marathon!H240,Marathon!K240,Marathon!N240,Marathon!Q240,Marathon!T240)</f>
        <v>0.408248290463863</v>
      </c>
      <c r="AH24" s="33">
        <f>SUM(Marathon!E276,Marathon!H276,Marathon!K276,Marathon!N276,Marathon!Q276,Marathon!T276)</f>
        <v>0</v>
      </c>
      <c r="AI24" s="33">
        <f>STDEV(Marathon!E276,Marathon!H276,Marathon!K276,Marathon!N276,Marathon!Q276,Marathon!T276)</f>
        <v>0</v>
      </c>
    </row>
    <row r="25" spans="1:35" ht="15.75">
      <c r="A25" s="59">
        <v>22</v>
      </c>
      <c r="B25" s="37">
        <f>SUM('Key Largo'!E25,'Key Largo'!H25,'Key Largo'!K25,'Key Largo'!N25,'Key Largo'!Q25,'Key Largo'!T25)</f>
        <v>-1</v>
      </c>
      <c r="C25" s="37">
        <f>STDEV('Key Largo'!E25,'Key Largo'!H25,'Key Largo'!K25,'Key Largo'!N25,'Key Largo'!Q25,'Key Largo'!T25)</f>
        <v>0.983192080250175</v>
      </c>
      <c r="D25" s="37">
        <f>SUM('Key Largo'!E61,'Key Largo'!H61,'Key Largo'!K61,'Key Largo'!N61,'Key Largo'!Q61,'Key Largo'!T61)</f>
        <v>1</v>
      </c>
      <c r="E25" s="37">
        <f>STDEV('Key Largo'!E61,'Key Largo'!H61,'Key Largo'!K61,'Key Largo'!N61,'Key Largo'!Q61,'Key Largo'!T61)</f>
        <v>0.408248290463863</v>
      </c>
      <c r="F25" s="37">
        <f>SUM('Key Largo'!E97,'Key Largo'!H97,'Key Largo'!K97,'Key Largo'!N97,'Key Largo'!Q97,'Key Largo'!T97)</f>
        <v>0</v>
      </c>
      <c r="G25" s="37">
        <f>STDEV('Key Largo'!E97,'Key Largo'!H97,'Key Largo'!K97,'Key Largo'!N97,'Key Largo'!Q97,'Key Largo'!T97)</f>
        <v>0</v>
      </c>
      <c r="H25" s="37">
        <f>SUM('Key Largo'!E133,'Key Largo'!H133,'Key Largo'!K133,'Key Largo'!N133,'Key Largo'!Q133,'Key Largo'!T133)</f>
        <v>0</v>
      </c>
      <c r="I25" s="37">
        <f>STDEV('Key Largo'!E133,'Key Largo'!H133,'Key Largo'!K133,'Key Largo'!N133,'Key Largo'!Q133,'Key Largo'!T133)</f>
        <v>0</v>
      </c>
      <c r="J25" s="37">
        <f>SUM('Key Largo'!E169,'Key Largo'!H169,'Key Largo'!K169,'Key Largo'!N169,'Key Largo'!Q169,'Key Largo'!T169)</f>
        <v>0</v>
      </c>
      <c r="K25" s="37">
        <f>STDEV('Key Largo'!E169,'Key Largo'!H169,'Key Largo'!K169,'Key Largo'!N169,'Key Largo'!Q169,'Key Largo'!T169)</f>
        <v>0</v>
      </c>
      <c r="L25" s="37">
        <f>SUM('Key Largo'!E205,'Key Largo'!H205,'Key Largo'!K205,'Key Largo'!N205,'Key Largo'!Q205,'Key Largo'!T205)</f>
        <v>0</v>
      </c>
      <c r="M25" s="37">
        <f>STDEV('Key Largo'!E205,'Key Largo'!H205,'Key Largo'!K205,'Key Largo'!N205,'Key Largo'!Q205,'Key Largo'!T205)</f>
        <v>0.8944271909999159</v>
      </c>
      <c r="N25" s="37">
        <f>SUM('Key Largo'!E241,'Key Largo'!H241,'Key Largo'!K241,'Key Largo'!N241,'Key Largo'!Q241,'Key Largo'!T241)</f>
        <v>0</v>
      </c>
      <c r="O25" s="37">
        <f>STDEV('Key Largo'!E241,'Key Largo'!H241,'Key Largo'!K241,'Key Largo'!N241,'Key Largo'!Q241,'Key Largo'!T241)</f>
        <v>0</v>
      </c>
      <c r="P25" s="37">
        <f>SUM('Key Largo'!E277,'Key Largo'!H277,'Key Largo'!K277,'Key Largo'!N277,'Key Largo'!Q277,'Key Largo'!T277)</f>
        <v>0</v>
      </c>
      <c r="Q25" s="37">
        <f>STDEV('Key Largo'!E277,'Key Largo'!H277,'Key Largo'!K277,'Key Largo'!N277,'Key Largo'!Q277,'Key Largo'!T277)</f>
        <v>0</v>
      </c>
      <c r="S25" s="60">
        <v>22</v>
      </c>
      <c r="T25" s="33">
        <f>SUM(Marathon!E25,Marathon!H25,Marathon!K25,Marathon!N25,Marathon!Q25,Marathon!T25)</f>
        <v>1</v>
      </c>
      <c r="U25" s="33">
        <f>STDEV(Marathon!E25,Marathon!H25,Marathon!K25,Marathon!N25,Marathon!Q25,Marathon!T25)</f>
        <v>0.408248290463863</v>
      </c>
      <c r="V25" s="33">
        <f>SUM(Marathon!E61,Marathon!H61,Marathon!K61,Marathon!N61,Marathon!Q61,Marathon!T61)</f>
        <v>-1</v>
      </c>
      <c r="W25" s="33">
        <f>STDEV(Marathon!E61,Marathon!H61,Marathon!K61,Marathon!N61,Marathon!Q61,Marathon!T61)</f>
        <v>0.752772652709081</v>
      </c>
      <c r="X25" s="33">
        <f>SUM(Marathon!E97,Marathon!H97,Marathon!K97,Marathon!N97,Marathon!Q97,Marathon!T97)</f>
        <v>0</v>
      </c>
      <c r="Y25" s="33">
        <f>STDEV(Marathon!E97,Marathon!H97,Marathon!K97,Marathon!N97,Marathon!Q97,Marathon!T97)</f>
        <v>0</v>
      </c>
      <c r="Z25" s="33">
        <f>SUM(Marathon!E133,Marathon!H133,Marathon!K133,Marathon!N133,Marathon!Q133,Marathon!T133)</f>
        <v>0</v>
      </c>
      <c r="AA25" s="33">
        <f>STDEV(Marathon!E133,Marathon!H133,Marathon!K133,Marathon!N133,Marathon!Q133,Marathon!T133)</f>
        <v>0</v>
      </c>
      <c r="AB25" s="33">
        <f>SUM(Marathon!E169,Marathon!H169,Marathon!K169,Marathon!N169,Marathon!Q169,Marathon!T169)</f>
        <v>0</v>
      </c>
      <c r="AC25" s="33">
        <f>STDEV(Marathon!E169,Marathon!H169,Marathon!K169,Marathon!N169,Marathon!Q169,Marathon!T169)</f>
        <v>0</v>
      </c>
      <c r="AD25" s="33">
        <f>SUM(Marathon!E205,Marathon!H205,Marathon!K205,Marathon!N205,Marathon!Q205,Marathon!T205)</f>
        <v>-1</v>
      </c>
      <c r="AE25" s="33">
        <f>STDEV(Marathon!E205,Marathon!H205,Marathon!K205,Marathon!N205,Marathon!Q205,Marathon!T205)</f>
        <v>0.752772652709081</v>
      </c>
      <c r="AF25" s="33">
        <f>SUM(Marathon!E241,Marathon!H241,Marathon!K241,Marathon!N241,Marathon!Q241,Marathon!T241)</f>
        <v>0</v>
      </c>
      <c r="AG25" s="33">
        <f>STDEV(Marathon!E241,Marathon!H241,Marathon!K241,Marathon!N241,Marathon!Q241,Marathon!T241)</f>
        <v>0</v>
      </c>
      <c r="AH25" s="33">
        <f>SUM(Marathon!E277,Marathon!H277,Marathon!K277,Marathon!N277,Marathon!Q277,Marathon!T277)</f>
        <v>0</v>
      </c>
      <c r="AI25" s="33">
        <f>STDEV(Marathon!E277,Marathon!H277,Marathon!K277,Marathon!N277,Marathon!Q277,Marathon!T277)</f>
        <v>0</v>
      </c>
    </row>
    <row r="26" spans="1:35" ht="15.75">
      <c r="A26" s="59">
        <v>23</v>
      </c>
      <c r="B26" s="37">
        <f>SUM('Key Largo'!E26,'Key Largo'!H26,'Key Largo'!K26,'Key Largo'!N26,'Key Largo'!Q26,'Key Largo'!T26)</f>
        <v>0</v>
      </c>
      <c r="C26" s="37">
        <f>STDEV('Key Largo'!E26,'Key Largo'!H26,'Key Largo'!K26,'Key Largo'!N26,'Key Largo'!Q26,'Key Largo'!T26)</f>
        <v>0</v>
      </c>
      <c r="D26" s="37">
        <f>SUM('Key Largo'!E62,'Key Largo'!H62,'Key Largo'!K62,'Key Largo'!N62,'Key Largo'!Q62,'Key Largo'!T62)</f>
        <v>0</v>
      </c>
      <c r="E26" s="37">
        <f>STDEV('Key Largo'!E62,'Key Largo'!H62,'Key Largo'!K62,'Key Largo'!N62,'Key Largo'!Q62,'Key Largo'!T62)</f>
        <v>0</v>
      </c>
      <c r="F26" s="37">
        <f>SUM('Key Largo'!E98,'Key Largo'!H98,'Key Largo'!K98,'Key Largo'!N98,'Key Largo'!Q98,'Key Largo'!T98)</f>
        <v>1</v>
      </c>
      <c r="G26" s="37">
        <f>STDEV('Key Largo'!E98,'Key Largo'!H98,'Key Largo'!K98,'Key Largo'!N98,'Key Largo'!Q98,'Key Largo'!T98)</f>
        <v>0.408248290463863</v>
      </c>
      <c r="H26" s="37">
        <f>SUM('Key Largo'!E134,'Key Largo'!H134,'Key Largo'!K134,'Key Largo'!N134,'Key Largo'!Q134,'Key Largo'!T134)</f>
        <v>0</v>
      </c>
      <c r="I26" s="37">
        <f>STDEV('Key Largo'!E134,'Key Largo'!H134,'Key Largo'!K134,'Key Largo'!N134,'Key Largo'!Q134,'Key Largo'!T134)</f>
        <v>0</v>
      </c>
      <c r="J26" s="37">
        <f>SUM('Key Largo'!E170,'Key Largo'!H170,'Key Largo'!K170,'Key Largo'!N170,'Key Largo'!Q170,'Key Largo'!T170)</f>
        <v>1</v>
      </c>
      <c r="K26" s="37">
        <f>STDEV('Key Largo'!E170,'Key Largo'!H170,'Key Largo'!K170,'Key Largo'!N170,'Key Largo'!Q170,'Key Largo'!T170)</f>
        <v>0.408248290463863</v>
      </c>
      <c r="L26" s="37">
        <f>SUM('Key Largo'!E206,'Key Largo'!H206,'Key Largo'!K206,'Key Largo'!N206,'Key Largo'!Q206,'Key Largo'!T206)</f>
        <v>1</v>
      </c>
      <c r="M26" s="37">
        <f>STDEV('Key Largo'!E206,'Key Largo'!H206,'Key Largo'!K206,'Key Largo'!N206,'Key Largo'!Q206,'Key Largo'!T206)</f>
        <v>0.408248290463863</v>
      </c>
      <c r="N26" s="37">
        <f>SUM('Key Largo'!E242,'Key Largo'!H242,'Key Largo'!K242,'Key Largo'!N242,'Key Largo'!Q242,'Key Largo'!T242)</f>
        <v>0</v>
      </c>
      <c r="O26" s="37">
        <f>STDEV('Key Largo'!E242,'Key Largo'!H242,'Key Largo'!K242,'Key Largo'!N242,'Key Largo'!Q242,'Key Largo'!T242)</f>
        <v>0</v>
      </c>
      <c r="P26" s="37">
        <f>SUM('Key Largo'!E278,'Key Largo'!H278,'Key Largo'!K278,'Key Largo'!N278,'Key Largo'!Q278,'Key Largo'!T278)</f>
        <v>-1</v>
      </c>
      <c r="Q26" s="37">
        <f>STDEV('Key Largo'!E278,'Key Largo'!H278,'Key Largo'!K278,'Key Largo'!N278,'Key Largo'!Q278,'Key Largo'!T278)</f>
        <v>0.752772652709081</v>
      </c>
      <c r="S26" s="60">
        <v>23</v>
      </c>
      <c r="T26" s="33">
        <f>SUM(Marathon!E26,Marathon!H26,Marathon!K26,Marathon!N26,Marathon!Q26,Marathon!T26)</f>
        <v>1</v>
      </c>
      <c r="U26" s="33">
        <f>STDEV(Marathon!E26,Marathon!H26,Marathon!K26,Marathon!N26,Marathon!Q26,Marathon!T26)</f>
        <v>0.408248290463863</v>
      </c>
      <c r="V26" s="33">
        <f>SUM(Marathon!E62,Marathon!H62,Marathon!K62,Marathon!N62,Marathon!Q62,Marathon!T62)</f>
        <v>1</v>
      </c>
      <c r="W26" s="33">
        <f>STDEV(Marathon!E62,Marathon!H62,Marathon!K62,Marathon!N62,Marathon!Q62,Marathon!T62)</f>
        <v>0.408248290463863</v>
      </c>
      <c r="X26" s="33">
        <f>SUM(Marathon!E98,Marathon!H98,Marathon!K98,Marathon!N98,Marathon!Q98,Marathon!T98)</f>
        <v>0</v>
      </c>
      <c r="Y26" s="33">
        <f>STDEV(Marathon!E98,Marathon!H98,Marathon!K98,Marathon!N98,Marathon!Q98,Marathon!T98)</f>
        <v>0</v>
      </c>
      <c r="Z26" s="33">
        <f>SUM(Marathon!E134,Marathon!H134,Marathon!K134,Marathon!N134,Marathon!Q134,Marathon!T134)</f>
        <v>1</v>
      </c>
      <c r="AA26" s="33">
        <f>STDEV(Marathon!E134,Marathon!H134,Marathon!K134,Marathon!N134,Marathon!Q134,Marathon!T134)</f>
        <v>0.408248290463863</v>
      </c>
      <c r="AB26" s="33">
        <f>SUM(Marathon!E170,Marathon!H170,Marathon!K170,Marathon!N170,Marathon!Q170,Marathon!T170)</f>
        <v>0</v>
      </c>
      <c r="AC26" s="33">
        <f>STDEV(Marathon!E170,Marathon!H170,Marathon!K170,Marathon!N170,Marathon!Q170,Marathon!T170)</f>
        <v>0</v>
      </c>
      <c r="AD26" s="33">
        <f>SUM(Marathon!E206,Marathon!H206,Marathon!K206,Marathon!N206,Marathon!Q206,Marathon!T206)</f>
        <v>0</v>
      </c>
      <c r="AE26" s="33">
        <f>STDEV(Marathon!E206,Marathon!H206,Marathon!K206,Marathon!N206,Marathon!Q206,Marathon!T206)</f>
        <v>0.6324555320336759</v>
      </c>
      <c r="AF26" s="33">
        <f>SUM(Marathon!E242,Marathon!H242,Marathon!K242,Marathon!N242,Marathon!Q242,Marathon!T242)</f>
        <v>1</v>
      </c>
      <c r="AG26" s="33">
        <f>STDEV(Marathon!E242,Marathon!H242,Marathon!K242,Marathon!N242,Marathon!Q242,Marathon!T242)</f>
        <v>0.752772652709081</v>
      </c>
      <c r="AH26" s="33">
        <f>SUM(Marathon!E278,Marathon!H278,Marathon!K278,Marathon!N278,Marathon!Q278,Marathon!T278)</f>
        <v>-1</v>
      </c>
      <c r="AI26" s="33">
        <f>STDEV(Marathon!E278,Marathon!H278,Marathon!K278,Marathon!N278,Marathon!Q278,Marathon!T278)</f>
        <v>0.408248290463863</v>
      </c>
    </row>
    <row r="27" spans="1:35" ht="15.75">
      <c r="A27" s="59">
        <v>24</v>
      </c>
      <c r="B27" s="37">
        <f>SUM('Key Largo'!E27,'Key Largo'!H27,'Key Largo'!K27,'Key Largo'!N27,'Key Largo'!Q27,'Key Largo'!T27)</f>
        <v>2</v>
      </c>
      <c r="C27" s="37">
        <f>STDEV('Key Largo'!E27,'Key Largo'!H27,'Key Largo'!K27,'Key Largo'!N27,'Key Largo'!Q27,'Key Largo'!T27)</f>
        <v>0.5163977794943223</v>
      </c>
      <c r="D27" s="37">
        <f>SUM('Key Largo'!E63,'Key Largo'!H63,'Key Largo'!K63,'Key Largo'!N63,'Key Largo'!Q63,'Key Largo'!T63)</f>
        <v>1</v>
      </c>
      <c r="E27" s="37">
        <f>STDEV('Key Largo'!E63,'Key Largo'!H63,'Key Largo'!K63,'Key Largo'!N63,'Key Largo'!Q63,'Key Largo'!T63)</f>
        <v>0.408248290463863</v>
      </c>
      <c r="F27" s="37">
        <f>SUM('Key Largo'!E99,'Key Largo'!H99,'Key Largo'!K99,'Key Largo'!N99,'Key Largo'!Q99,'Key Largo'!T99)</f>
        <v>1</v>
      </c>
      <c r="G27" s="37">
        <f>STDEV('Key Largo'!E99,'Key Largo'!H99,'Key Largo'!K99,'Key Largo'!N99,'Key Largo'!Q99,'Key Largo'!T99)</f>
        <v>0.408248290463863</v>
      </c>
      <c r="H27" s="37">
        <f>SUM('Key Largo'!E135,'Key Largo'!H135,'Key Largo'!K135,'Key Largo'!N135,'Key Largo'!Q135,'Key Largo'!T135)</f>
        <v>0</v>
      </c>
      <c r="I27" s="37">
        <f>STDEV('Key Largo'!E135,'Key Largo'!H135,'Key Largo'!K135,'Key Largo'!N135,'Key Largo'!Q135,'Key Largo'!T135)</f>
        <v>0</v>
      </c>
      <c r="J27" s="37">
        <f>SUM('Key Largo'!E171,'Key Largo'!H171,'Key Largo'!K171,'Key Largo'!N171,'Key Largo'!Q171,'Key Largo'!T171)</f>
        <v>-2</v>
      </c>
      <c r="K27" s="37">
        <f>STDEV('Key Largo'!E171,'Key Largo'!H171,'Key Largo'!K171,'Key Largo'!N171,'Key Largo'!Q171,'Key Largo'!T171)</f>
        <v>1.0327955589886444</v>
      </c>
      <c r="L27" s="37">
        <f>SUM('Key Largo'!E207,'Key Largo'!H207,'Key Largo'!K207,'Key Largo'!N207,'Key Largo'!Q207,'Key Largo'!T207)</f>
        <v>0</v>
      </c>
      <c r="M27" s="37">
        <f>STDEV('Key Largo'!E207,'Key Largo'!H207,'Key Largo'!K207,'Key Largo'!N207,'Key Largo'!Q207,'Key Largo'!T207)</f>
        <v>0.6324555320336759</v>
      </c>
      <c r="N27" s="37">
        <f>SUM('Key Largo'!E243,'Key Largo'!H243,'Key Largo'!K243,'Key Largo'!N243,'Key Largo'!Q243,'Key Largo'!T243)</f>
        <v>0</v>
      </c>
      <c r="O27" s="37">
        <f>STDEV('Key Largo'!E243,'Key Largo'!H243,'Key Largo'!K243,'Key Largo'!N243,'Key Largo'!Q243,'Key Largo'!T243)</f>
        <v>0</v>
      </c>
      <c r="P27" s="37">
        <f>SUM('Key Largo'!E279,'Key Largo'!H279,'Key Largo'!K279,'Key Largo'!N279,'Key Largo'!Q279,'Key Largo'!T279)</f>
        <v>0</v>
      </c>
      <c r="Q27" s="37">
        <f>STDEV('Key Largo'!E279,'Key Largo'!H279,'Key Largo'!K279,'Key Largo'!N279,'Key Largo'!Q279,'Key Largo'!T279)</f>
        <v>0</v>
      </c>
      <c r="S27" s="60">
        <v>24</v>
      </c>
      <c r="T27" s="33">
        <f>SUM(Marathon!E27,Marathon!H27,Marathon!K27,Marathon!N27,Marathon!Q27,Marathon!T27)</f>
        <v>0</v>
      </c>
      <c r="U27" s="33">
        <f>STDEV(Marathon!E27,Marathon!H27,Marathon!K27,Marathon!N27,Marathon!Q27,Marathon!T27)</f>
        <v>0.6324555320336759</v>
      </c>
      <c r="V27" s="33">
        <f>SUM(Marathon!E63,Marathon!H63,Marathon!K63,Marathon!N63,Marathon!Q63,Marathon!T63)</f>
        <v>1</v>
      </c>
      <c r="W27" s="33">
        <f>STDEV(Marathon!E63,Marathon!H63,Marathon!K63,Marathon!N63,Marathon!Q63,Marathon!T63)</f>
        <v>0.408248290463863</v>
      </c>
      <c r="X27" s="33">
        <f>SUM(Marathon!E99,Marathon!H99,Marathon!K99,Marathon!N99,Marathon!Q99,Marathon!T99)</f>
        <v>1</v>
      </c>
      <c r="Y27" s="33">
        <f>STDEV(Marathon!E99,Marathon!H99,Marathon!K99,Marathon!N99,Marathon!Q99,Marathon!T99)</f>
        <v>0.408248290463863</v>
      </c>
      <c r="Z27" s="33">
        <f>SUM(Marathon!E135,Marathon!H135,Marathon!K135,Marathon!N135,Marathon!Q135,Marathon!T135)</f>
        <v>1</v>
      </c>
      <c r="AA27" s="33">
        <f>STDEV(Marathon!E135,Marathon!H135,Marathon!K135,Marathon!N135,Marathon!Q135,Marathon!T135)</f>
        <v>0.408248290463863</v>
      </c>
      <c r="AB27" s="33">
        <f>SUM(Marathon!E171,Marathon!H171,Marathon!K171,Marathon!N171,Marathon!Q171,Marathon!T171)</f>
        <v>0</v>
      </c>
      <c r="AC27" s="33">
        <f>STDEV(Marathon!E171,Marathon!H171,Marathon!K171,Marathon!N171,Marathon!Q171,Marathon!T171)</f>
        <v>0</v>
      </c>
      <c r="AD27" s="33">
        <f>SUM(Marathon!E207,Marathon!H207,Marathon!K207,Marathon!N207,Marathon!Q207,Marathon!T207)</f>
        <v>-1</v>
      </c>
      <c r="AE27" s="33">
        <f>STDEV(Marathon!E207,Marathon!H207,Marathon!K207,Marathon!N207,Marathon!Q207,Marathon!T207)</f>
        <v>2.3166067138525404</v>
      </c>
      <c r="AF27" s="33">
        <f>SUM(Marathon!E243,Marathon!H243,Marathon!K243,Marathon!N243,Marathon!Q243,Marathon!T243)</f>
        <v>1</v>
      </c>
      <c r="AG27" s="33">
        <f>STDEV(Marathon!E243,Marathon!H243,Marathon!K243,Marathon!N243,Marathon!Q243,Marathon!T243)</f>
        <v>0.408248290463863</v>
      </c>
      <c r="AH27" s="33">
        <f>SUM(Marathon!E279,Marathon!H279,Marathon!K279,Marathon!N279,Marathon!Q279,Marathon!T279)</f>
        <v>0</v>
      </c>
      <c r="AI27" s="33">
        <f>STDEV(Marathon!E279,Marathon!H279,Marathon!K279,Marathon!N279,Marathon!Q279,Marathon!T279)</f>
        <v>0.6324555320336759</v>
      </c>
    </row>
    <row r="28" spans="1:35" ht="15.75">
      <c r="A28" s="59">
        <v>25</v>
      </c>
      <c r="B28" s="37">
        <f>SUM('Key Largo'!E28,'Key Largo'!H28,'Key Largo'!K28,'Key Largo'!N28,'Key Largo'!Q28,'Key Largo'!T28)</f>
        <v>-1</v>
      </c>
      <c r="C28" s="37">
        <f>STDEV('Key Largo'!E28,'Key Largo'!H28,'Key Largo'!K28,'Key Largo'!N28,'Key Largo'!Q28,'Key Largo'!T28)</f>
        <v>0.983192080250175</v>
      </c>
      <c r="D28" s="37">
        <f>SUM('Key Largo'!E64,'Key Largo'!H64,'Key Largo'!K64,'Key Largo'!N64,'Key Largo'!Q64,'Key Largo'!T64)</f>
        <v>1</v>
      </c>
      <c r="E28" s="37">
        <f>STDEV('Key Largo'!E64,'Key Largo'!H64,'Key Largo'!K64,'Key Largo'!N64,'Key Largo'!Q64,'Key Largo'!T64)</f>
        <v>0.408248290463863</v>
      </c>
      <c r="F28" s="37">
        <f>SUM('Key Largo'!E100,'Key Largo'!H100,'Key Largo'!K100,'Key Largo'!N100,'Key Largo'!Q100,'Key Largo'!T100)</f>
        <v>0</v>
      </c>
      <c r="G28" s="37">
        <f>STDEV('Key Largo'!E100,'Key Largo'!H100,'Key Largo'!K100,'Key Largo'!N100,'Key Largo'!Q100,'Key Largo'!T100)</f>
        <v>0.6324555320336759</v>
      </c>
      <c r="H28" s="37">
        <f>SUM('Key Largo'!E136,'Key Largo'!H136,'Key Largo'!K136,'Key Largo'!N136,'Key Largo'!Q136,'Key Largo'!T136)</f>
        <v>0</v>
      </c>
      <c r="I28" s="37">
        <f>STDEV('Key Largo'!E136,'Key Largo'!H136,'Key Largo'!K136,'Key Largo'!N136,'Key Largo'!Q136,'Key Largo'!T136)</f>
        <v>0</v>
      </c>
      <c r="J28" s="37">
        <f>SUM('Key Largo'!E172,'Key Largo'!H172,'Key Largo'!K172,'Key Largo'!N172,'Key Largo'!Q172,'Key Largo'!T172)</f>
        <v>0</v>
      </c>
      <c r="K28" s="37">
        <f>STDEV('Key Largo'!E172,'Key Largo'!H172,'Key Largo'!K172,'Key Largo'!N172,'Key Largo'!Q172,'Key Largo'!T172)</f>
        <v>0</v>
      </c>
      <c r="L28" s="37">
        <f>SUM('Key Largo'!E208,'Key Largo'!H208,'Key Largo'!K208,'Key Largo'!N208,'Key Largo'!Q208,'Key Largo'!T208)</f>
        <v>1</v>
      </c>
      <c r="M28" s="37">
        <f>STDEV('Key Largo'!E208,'Key Largo'!H208,'Key Largo'!K208,'Key Largo'!N208,'Key Largo'!Q208,'Key Largo'!T208)</f>
        <v>0.408248290463863</v>
      </c>
      <c r="N28" s="37">
        <f>SUM('Key Largo'!E244,'Key Largo'!H244,'Key Largo'!K244,'Key Largo'!N244,'Key Largo'!Q244,'Key Largo'!T244)</f>
        <v>-2</v>
      </c>
      <c r="O28" s="37">
        <f>STDEV('Key Largo'!E244,'Key Largo'!H244,'Key Largo'!K244,'Key Largo'!N244,'Key Largo'!Q244,'Key Largo'!T244)</f>
        <v>0.816496580927726</v>
      </c>
      <c r="P28" s="37">
        <f>SUM('Key Largo'!E280,'Key Largo'!H280,'Key Largo'!K280,'Key Largo'!N280,'Key Largo'!Q280,'Key Largo'!T280)</f>
        <v>0</v>
      </c>
      <c r="Q28" s="37">
        <f>STDEV('Key Largo'!E280,'Key Largo'!H280,'Key Largo'!K280,'Key Largo'!N280,'Key Largo'!Q280,'Key Largo'!T280)</f>
        <v>0.6324555320336759</v>
      </c>
      <c r="S28" s="60">
        <v>25</v>
      </c>
      <c r="T28" s="33">
        <f>SUM(Marathon!E28,Marathon!H28,Marathon!K28,Marathon!N28,Marathon!Q28,Marathon!T28)</f>
        <v>1</v>
      </c>
      <c r="U28" s="33">
        <f>STDEV(Marathon!E28,Marathon!H28,Marathon!K28,Marathon!N28,Marathon!Q28,Marathon!T28)</f>
        <v>0.408248290463863</v>
      </c>
      <c r="V28" s="33">
        <f>SUM(Marathon!E64,Marathon!H64,Marathon!K64,Marathon!N64,Marathon!Q64,Marathon!T64)</f>
        <v>0</v>
      </c>
      <c r="W28" s="33">
        <f>STDEV(Marathon!E64,Marathon!H64,Marathon!K64,Marathon!N64,Marathon!Q64,Marathon!T64)</f>
        <v>0.6324555320336759</v>
      </c>
      <c r="X28" s="33">
        <f>SUM(Marathon!E100,Marathon!H100,Marathon!K100,Marathon!N100,Marathon!Q100,Marathon!T100)</f>
        <v>0</v>
      </c>
      <c r="Y28" s="33">
        <f>STDEV(Marathon!E100,Marathon!H100,Marathon!K100,Marathon!N100,Marathon!Q100,Marathon!T100)</f>
        <v>0</v>
      </c>
      <c r="Z28" s="33">
        <f>SUM(Marathon!E136,Marathon!H136,Marathon!K136,Marathon!N136,Marathon!Q136,Marathon!T136)</f>
        <v>0</v>
      </c>
      <c r="AA28" s="33">
        <f>STDEV(Marathon!E136,Marathon!H136,Marathon!K136,Marathon!N136,Marathon!Q136,Marathon!T136)</f>
        <v>0</v>
      </c>
      <c r="AB28" s="33">
        <f>SUM(Marathon!E172,Marathon!H172,Marathon!K172,Marathon!N172,Marathon!Q172,Marathon!T172)</f>
        <v>0</v>
      </c>
      <c r="AC28" s="33">
        <f>STDEV(Marathon!E172,Marathon!H172,Marathon!K172,Marathon!N172,Marathon!Q172,Marathon!T172)</f>
        <v>0</v>
      </c>
      <c r="AD28" s="33">
        <f>SUM(Marathon!E208,Marathon!H208,Marathon!K208,Marathon!N208,Marathon!Q208,Marathon!T208)</f>
        <v>0</v>
      </c>
      <c r="AE28" s="33">
        <f>STDEV(Marathon!E208,Marathon!H208,Marathon!K208,Marathon!N208,Marathon!Q208,Marathon!T208)</f>
        <v>0</v>
      </c>
      <c r="AF28" s="33">
        <f>SUM(Marathon!E244,Marathon!H244,Marathon!K244,Marathon!N244,Marathon!Q244,Marathon!T244)</f>
        <v>1</v>
      </c>
      <c r="AG28" s="33">
        <f>STDEV(Marathon!E244,Marathon!H244,Marathon!K244,Marathon!N244,Marathon!Q244,Marathon!T244)</f>
        <v>0.408248290463863</v>
      </c>
      <c r="AH28" s="33">
        <f>SUM(Marathon!E280,Marathon!H280,Marathon!K280,Marathon!N280,Marathon!Q280,Marathon!T280)</f>
        <v>1</v>
      </c>
      <c r="AI28" s="33">
        <f>STDEV(Marathon!E280,Marathon!H280,Marathon!K280,Marathon!N280,Marathon!Q280,Marathon!T280)</f>
        <v>0.408248290463863</v>
      </c>
    </row>
    <row r="29" spans="1:35" ht="15.75">
      <c r="A29" s="59">
        <v>26</v>
      </c>
      <c r="B29" s="37">
        <f>SUM('Key Largo'!E29,'Key Largo'!H29,'Key Largo'!K29,'Key Largo'!N29,'Key Largo'!Q29,'Key Largo'!T29)</f>
        <v>-1</v>
      </c>
      <c r="C29" s="37">
        <f>STDEV('Key Largo'!E29,'Key Largo'!H29,'Key Largo'!K29,'Key Largo'!N29,'Key Largo'!Q29,'Key Largo'!T29)</f>
        <v>0.408248290463863</v>
      </c>
      <c r="D29" s="37">
        <f>SUM('Key Largo'!E65,'Key Largo'!H65,'Key Largo'!K65,'Key Largo'!N65,'Key Largo'!Q65,'Key Largo'!T65)</f>
        <v>1</v>
      </c>
      <c r="E29" s="37">
        <f>STDEV('Key Largo'!E65,'Key Largo'!H65,'Key Largo'!K65,'Key Largo'!N65,'Key Largo'!Q65,'Key Largo'!T65)</f>
        <v>0.408248290463863</v>
      </c>
      <c r="F29" s="37">
        <f>SUM('Key Largo'!E101,'Key Largo'!H101,'Key Largo'!K101,'Key Largo'!N101,'Key Largo'!Q101,'Key Largo'!T101)</f>
        <v>1</v>
      </c>
      <c r="G29" s="37">
        <f>STDEV('Key Largo'!E101,'Key Largo'!H101,'Key Largo'!K101,'Key Largo'!N101,'Key Largo'!Q101,'Key Largo'!T101)</f>
        <v>0.408248290463863</v>
      </c>
      <c r="H29" s="37">
        <f>SUM('Key Largo'!E137,'Key Largo'!H137,'Key Largo'!K137,'Key Largo'!N137,'Key Largo'!Q137,'Key Largo'!T137)</f>
        <v>0</v>
      </c>
      <c r="I29" s="37">
        <f>STDEV('Key Largo'!E137,'Key Largo'!H137,'Key Largo'!K137,'Key Largo'!N137,'Key Largo'!Q137,'Key Largo'!T137)</f>
        <v>0</v>
      </c>
      <c r="J29" s="37">
        <f>SUM('Key Largo'!E173,'Key Largo'!H173,'Key Largo'!K173,'Key Largo'!N173,'Key Largo'!Q173,'Key Largo'!T173)</f>
        <v>0</v>
      </c>
      <c r="K29" s="37">
        <f>STDEV('Key Largo'!E173,'Key Largo'!H173,'Key Largo'!K173,'Key Largo'!N173,'Key Largo'!Q173,'Key Largo'!T173)</f>
        <v>0</v>
      </c>
      <c r="L29" s="37">
        <f>SUM('Key Largo'!E209,'Key Largo'!H209,'Key Largo'!K209,'Key Largo'!N209,'Key Largo'!Q209,'Key Largo'!T209)</f>
        <v>-1</v>
      </c>
      <c r="M29" s="37">
        <f>STDEV('Key Largo'!E209,'Key Largo'!H209,'Key Largo'!K209,'Key Largo'!N209,'Key Largo'!Q209,'Key Largo'!T209)</f>
        <v>0.408248290463863</v>
      </c>
      <c r="N29" s="37">
        <f>SUM('Key Largo'!E245,'Key Largo'!H245,'Key Largo'!K245,'Key Largo'!N245,'Key Largo'!Q245,'Key Largo'!T245)</f>
        <v>0</v>
      </c>
      <c r="O29" s="37">
        <f>STDEV('Key Largo'!E245,'Key Largo'!H245,'Key Largo'!K245,'Key Largo'!N245,'Key Largo'!Q245,'Key Largo'!T245)</f>
        <v>0.6324555320336759</v>
      </c>
      <c r="P29" s="37">
        <f>SUM('Key Largo'!E281,'Key Largo'!H281,'Key Largo'!K281,'Key Largo'!N281,'Key Largo'!Q281,'Key Largo'!T281)</f>
        <v>0</v>
      </c>
      <c r="Q29" s="37">
        <f>STDEV('Key Largo'!E281,'Key Largo'!H281,'Key Largo'!K281,'Key Largo'!N281,'Key Largo'!Q281,'Key Largo'!T281)</f>
        <v>0.6324555320336759</v>
      </c>
      <c r="S29" s="60">
        <v>26</v>
      </c>
      <c r="T29" s="33">
        <f>SUM(Marathon!E29,Marathon!H29,Marathon!K29,Marathon!N29,Marathon!Q29,Marathon!T29)</f>
        <v>-1</v>
      </c>
      <c r="U29" s="33">
        <f>STDEV(Marathon!E29,Marathon!H29,Marathon!K29,Marathon!N29,Marathon!Q29,Marathon!T29)</f>
        <v>0.752772652709081</v>
      </c>
      <c r="V29" s="33">
        <f>SUM(Marathon!E65,Marathon!H65,Marathon!K65,Marathon!N65,Marathon!Q65,Marathon!T65)</f>
        <v>0</v>
      </c>
      <c r="W29" s="33">
        <f>STDEV(Marathon!E65,Marathon!H65,Marathon!K65,Marathon!N65,Marathon!Q65,Marathon!T65)</f>
        <v>0</v>
      </c>
      <c r="X29" s="33">
        <f>SUM(Marathon!E101,Marathon!H101,Marathon!K101,Marathon!N101,Marathon!Q101,Marathon!T101)</f>
        <v>0</v>
      </c>
      <c r="Y29" s="33">
        <f>STDEV(Marathon!E101,Marathon!H101,Marathon!K101,Marathon!N101,Marathon!Q101,Marathon!T101)</f>
        <v>0</v>
      </c>
      <c r="Z29" s="33">
        <f>SUM(Marathon!E137,Marathon!H137,Marathon!K137,Marathon!N137,Marathon!Q137,Marathon!T137)</f>
        <v>-1</v>
      </c>
      <c r="AA29" s="33">
        <f>STDEV(Marathon!E137,Marathon!H137,Marathon!K137,Marathon!N137,Marathon!Q137,Marathon!T137)</f>
        <v>0.408248290463863</v>
      </c>
      <c r="AB29" s="33">
        <f>SUM(Marathon!E173,Marathon!H173,Marathon!K173,Marathon!N173,Marathon!Q173,Marathon!T173)</f>
        <v>1</v>
      </c>
      <c r="AC29" s="33">
        <f>STDEV(Marathon!E173,Marathon!H173,Marathon!K173,Marathon!N173,Marathon!Q173,Marathon!T173)</f>
        <v>0.408248290463863</v>
      </c>
      <c r="AD29" s="33">
        <f>SUM(Marathon!E209,Marathon!H209,Marathon!K209,Marathon!N209,Marathon!Q209,Marathon!T209)</f>
        <v>0</v>
      </c>
      <c r="AE29" s="33">
        <f>STDEV(Marathon!E209,Marathon!H209,Marathon!K209,Marathon!N209,Marathon!Q209,Marathon!T209)</f>
        <v>0</v>
      </c>
      <c r="AF29" s="33">
        <f>SUM(Marathon!E245,Marathon!H245,Marathon!K245,Marathon!N245,Marathon!Q245,Marathon!T245)</f>
        <v>-1</v>
      </c>
      <c r="AG29" s="33">
        <f>STDEV(Marathon!E245,Marathon!H245,Marathon!K245,Marathon!N245,Marathon!Q245,Marathon!T245)</f>
        <v>0.408248290463863</v>
      </c>
      <c r="AH29" s="33">
        <f>SUM(Marathon!E281,Marathon!H281,Marathon!K281,Marathon!N281,Marathon!Q281,Marathon!T281)</f>
        <v>0</v>
      </c>
      <c r="AI29" s="33">
        <f>STDEV(Marathon!E281,Marathon!H281,Marathon!K281,Marathon!N281,Marathon!Q281,Marathon!T281)</f>
        <v>0.6324555320336759</v>
      </c>
    </row>
    <row r="30" spans="1:35" ht="15.75">
      <c r="A30" s="59">
        <v>27</v>
      </c>
      <c r="B30" s="37">
        <f>SUM('Key Largo'!E30,'Key Largo'!H30,'Key Largo'!K30,'Key Largo'!N30,'Key Largo'!Q30,'Key Largo'!T30)</f>
        <v>0</v>
      </c>
      <c r="C30" s="37">
        <f>STDEV('Key Largo'!E30,'Key Largo'!H30,'Key Largo'!K30,'Key Largo'!N30,'Key Largo'!Q30,'Key Largo'!T30)</f>
        <v>0</v>
      </c>
      <c r="D30" s="37">
        <f>SUM('Key Largo'!E66,'Key Largo'!H66,'Key Largo'!K66,'Key Largo'!N66,'Key Largo'!Q66,'Key Largo'!T66)</f>
        <v>1</v>
      </c>
      <c r="E30" s="37">
        <f>STDEV('Key Largo'!E66,'Key Largo'!H66,'Key Largo'!K66,'Key Largo'!N66,'Key Largo'!Q66,'Key Largo'!T66)</f>
        <v>0.752772652709081</v>
      </c>
      <c r="F30" s="37">
        <f>SUM('Key Largo'!E102,'Key Largo'!H102,'Key Largo'!K102,'Key Largo'!N102,'Key Largo'!Q102,'Key Largo'!T102)</f>
        <v>1</v>
      </c>
      <c r="G30" s="37">
        <f>STDEV('Key Largo'!E102,'Key Largo'!H102,'Key Largo'!K102,'Key Largo'!N102,'Key Largo'!Q102,'Key Largo'!T102)</f>
        <v>0.408248290463863</v>
      </c>
      <c r="H30" s="37">
        <f>SUM('Key Largo'!E138,'Key Largo'!H138,'Key Largo'!K138,'Key Largo'!N138,'Key Largo'!Q138,'Key Largo'!T138)</f>
        <v>0</v>
      </c>
      <c r="I30" s="37">
        <f>STDEV('Key Largo'!E138,'Key Largo'!H138,'Key Largo'!K138,'Key Largo'!N138,'Key Largo'!Q138,'Key Largo'!T138)</f>
        <v>0</v>
      </c>
      <c r="J30" s="37">
        <f>SUM('Key Largo'!E174,'Key Largo'!H174,'Key Largo'!K174,'Key Largo'!N174,'Key Largo'!Q174,'Key Largo'!T174)</f>
        <v>0</v>
      </c>
      <c r="K30" s="37">
        <f>STDEV('Key Largo'!E174,'Key Largo'!H174,'Key Largo'!K174,'Key Largo'!N174,'Key Largo'!Q174,'Key Largo'!T174)</f>
        <v>0</v>
      </c>
      <c r="L30" s="37">
        <f>SUM('Key Largo'!E210,'Key Largo'!H210,'Key Largo'!K210,'Key Largo'!N210,'Key Largo'!Q210,'Key Largo'!T210)</f>
        <v>2</v>
      </c>
      <c r="M30" s="37">
        <f>STDEV('Key Largo'!E210,'Key Largo'!H210,'Key Largo'!K210,'Key Largo'!N210,'Key Largo'!Q210,'Key Largo'!T210)</f>
        <v>0.5163977794943223</v>
      </c>
      <c r="N30" s="37">
        <f>SUM('Key Largo'!E246,'Key Largo'!H246,'Key Largo'!K246,'Key Largo'!N246,'Key Largo'!Q246,'Key Largo'!T246)</f>
        <v>0</v>
      </c>
      <c r="O30" s="37">
        <f>STDEV('Key Largo'!E246,'Key Largo'!H246,'Key Largo'!K246,'Key Largo'!N246,'Key Largo'!Q246,'Key Largo'!T246)</f>
        <v>0</v>
      </c>
      <c r="P30" s="37">
        <f>SUM('Key Largo'!E282,'Key Largo'!H282,'Key Largo'!K282,'Key Largo'!N282,'Key Largo'!Q282,'Key Largo'!T282)</f>
        <v>1</v>
      </c>
      <c r="Q30" s="37">
        <f>STDEV('Key Largo'!E282,'Key Largo'!H282,'Key Largo'!K282,'Key Largo'!N282,'Key Largo'!Q282,'Key Largo'!T282)</f>
        <v>0.408248290463863</v>
      </c>
      <c r="S30" s="60">
        <v>27</v>
      </c>
      <c r="T30" s="33">
        <f>SUM(Marathon!E30,Marathon!H30,Marathon!K30,Marathon!N30,Marathon!Q30,Marathon!T30)</f>
        <v>0</v>
      </c>
      <c r="U30" s="33">
        <f>STDEV(Marathon!E30,Marathon!H30,Marathon!K30,Marathon!N30,Marathon!Q30,Marathon!T30)</f>
        <v>0</v>
      </c>
      <c r="V30" s="33">
        <f>SUM(Marathon!E66,Marathon!H66,Marathon!K66,Marathon!N66,Marathon!Q66,Marathon!T66)</f>
        <v>1</v>
      </c>
      <c r="W30" s="33">
        <f>STDEV(Marathon!E66,Marathon!H66,Marathon!K66,Marathon!N66,Marathon!Q66,Marathon!T66)</f>
        <v>0.408248290463863</v>
      </c>
      <c r="X30" s="33">
        <f>SUM(Marathon!E102,Marathon!H102,Marathon!K102,Marathon!N102,Marathon!Q102,Marathon!T102)</f>
        <v>0</v>
      </c>
      <c r="Y30" s="33">
        <f>STDEV(Marathon!E102,Marathon!H102,Marathon!K102,Marathon!N102,Marathon!Q102,Marathon!T102)</f>
        <v>0</v>
      </c>
      <c r="Z30" s="33">
        <f>SUM(Marathon!E138,Marathon!H138,Marathon!K138,Marathon!N138,Marathon!Q138,Marathon!T138)</f>
        <v>1</v>
      </c>
      <c r="AA30" s="33">
        <f>STDEV(Marathon!E138,Marathon!H138,Marathon!K138,Marathon!N138,Marathon!Q138,Marathon!T138)</f>
        <v>0.408248290463863</v>
      </c>
      <c r="AB30" s="33">
        <f>SUM(Marathon!E174,Marathon!H174,Marathon!K174,Marathon!N174,Marathon!Q174,Marathon!T174)</f>
        <v>1</v>
      </c>
      <c r="AC30" s="33">
        <f>STDEV(Marathon!E174,Marathon!H174,Marathon!K174,Marathon!N174,Marathon!Q174,Marathon!T174)</f>
        <v>0.408248290463863</v>
      </c>
      <c r="AD30" s="33">
        <f>SUM(Marathon!E210,Marathon!H210,Marathon!K210,Marathon!N210,Marathon!Q210,Marathon!T210)</f>
        <v>1</v>
      </c>
      <c r="AE30" s="33">
        <f>STDEV(Marathon!E210,Marathon!H210,Marathon!K210,Marathon!N210,Marathon!Q210,Marathon!T210)</f>
        <v>0.408248290463863</v>
      </c>
      <c r="AF30" s="33">
        <f>SUM(Marathon!E246,Marathon!H246,Marathon!K246,Marathon!N246,Marathon!Q246,Marathon!T246)</f>
        <v>0</v>
      </c>
      <c r="AG30" s="33">
        <f>STDEV(Marathon!E246,Marathon!H246,Marathon!K246,Marathon!N246,Marathon!Q246,Marathon!T246)</f>
        <v>0</v>
      </c>
      <c r="AH30" s="33">
        <f>SUM(Marathon!E282,Marathon!H282,Marathon!K282,Marathon!N282,Marathon!Q282,Marathon!T282)</f>
        <v>0</v>
      </c>
      <c r="AI30" s="33">
        <f>STDEV(Marathon!E282,Marathon!H282,Marathon!K282,Marathon!N282,Marathon!Q282,Marathon!T282)</f>
        <v>0</v>
      </c>
    </row>
    <row r="31" spans="1:35" ht="15.75">
      <c r="A31" s="59">
        <v>28</v>
      </c>
      <c r="B31" s="37">
        <f>SUM('Key Largo'!E31,'Key Largo'!H31,'Key Largo'!K31,'Key Largo'!N31,'Key Largo'!Q31,'Key Largo'!T31)</f>
        <v>-2</v>
      </c>
      <c r="C31" s="37">
        <f>STDEV('Key Largo'!E31,'Key Largo'!H31,'Key Largo'!K31,'Key Largo'!N31,'Key Largo'!Q31,'Key Largo'!T31)</f>
        <v>0.5163977794943223</v>
      </c>
      <c r="D31" s="37">
        <f>SUM('Key Largo'!E67,'Key Largo'!H67,'Key Largo'!K67,'Key Largo'!N67,'Key Largo'!Q67,'Key Largo'!T67)</f>
        <v>2</v>
      </c>
      <c r="E31" s="37">
        <f>STDEV('Key Largo'!E67,'Key Largo'!H67,'Key Largo'!K67,'Key Largo'!N67,'Key Largo'!Q67,'Key Largo'!T67)</f>
        <v>0.5163977794943223</v>
      </c>
      <c r="F31" s="37">
        <f>SUM('Key Largo'!E103,'Key Largo'!H103,'Key Largo'!K103,'Key Largo'!N103,'Key Largo'!Q103,'Key Largo'!T103)</f>
        <v>1</v>
      </c>
      <c r="G31" s="37">
        <f>STDEV('Key Largo'!E103,'Key Largo'!H103,'Key Largo'!K103,'Key Largo'!N103,'Key Largo'!Q103,'Key Largo'!T103)</f>
        <v>0.408248290463863</v>
      </c>
      <c r="H31" s="37">
        <f>SUM('Key Largo'!E139,'Key Largo'!H139,'Key Largo'!K139,'Key Largo'!N139,'Key Largo'!Q139,'Key Largo'!T139)</f>
        <v>0</v>
      </c>
      <c r="I31" s="37">
        <f>STDEV('Key Largo'!E139,'Key Largo'!H139,'Key Largo'!K139,'Key Largo'!N139,'Key Largo'!Q139,'Key Largo'!T139)</f>
        <v>0</v>
      </c>
      <c r="J31" s="37">
        <f>SUM('Key Largo'!E175,'Key Largo'!H175,'Key Largo'!K175,'Key Largo'!N175,'Key Largo'!Q175,'Key Largo'!T175)</f>
        <v>0</v>
      </c>
      <c r="K31" s="37">
        <f>STDEV('Key Largo'!E175,'Key Largo'!H175,'Key Largo'!K175,'Key Largo'!N175,'Key Largo'!Q175,'Key Largo'!T175)</f>
        <v>0</v>
      </c>
      <c r="L31" s="37">
        <f>SUM('Key Largo'!E211,'Key Largo'!H211,'Key Largo'!K211,'Key Largo'!N211,'Key Largo'!Q211,'Key Largo'!T211)</f>
        <v>0</v>
      </c>
      <c r="M31" s="37">
        <f>STDEV('Key Largo'!E211,'Key Largo'!H211,'Key Largo'!K211,'Key Largo'!N211,'Key Largo'!Q211,'Key Largo'!T211)</f>
        <v>0</v>
      </c>
      <c r="N31" s="37">
        <f>SUM('Key Largo'!E247,'Key Largo'!H247,'Key Largo'!K247,'Key Largo'!N247,'Key Largo'!Q247,'Key Largo'!T247)</f>
        <v>1</v>
      </c>
      <c r="O31" s="37">
        <f>STDEV('Key Largo'!E247,'Key Largo'!H247,'Key Largo'!K247,'Key Largo'!N247,'Key Largo'!Q247,'Key Largo'!T247)</f>
        <v>0.408248290463863</v>
      </c>
      <c r="P31" s="37">
        <f>SUM('Key Largo'!E283,'Key Largo'!H283,'Key Largo'!K283,'Key Largo'!N283,'Key Largo'!Q283,'Key Largo'!T283)</f>
        <v>0</v>
      </c>
      <c r="Q31" s="37">
        <f>STDEV('Key Largo'!E283,'Key Largo'!H283,'Key Largo'!K283,'Key Largo'!N283,'Key Largo'!Q283,'Key Largo'!T283)</f>
        <v>0</v>
      </c>
      <c r="S31" s="60">
        <v>28</v>
      </c>
      <c r="T31" s="33">
        <f>SUM(Marathon!E31,Marathon!H31,Marathon!K31,Marathon!N31,Marathon!Q31,Marathon!T31)</f>
        <v>-1</v>
      </c>
      <c r="U31" s="33">
        <f>STDEV(Marathon!E31,Marathon!H31,Marathon!K31,Marathon!N31,Marathon!Q31,Marathon!T31)</f>
        <v>0.752772652709081</v>
      </c>
      <c r="V31" s="33">
        <f>SUM(Marathon!E67,Marathon!H67,Marathon!K67,Marathon!N67,Marathon!Q67,Marathon!T67)</f>
        <v>0</v>
      </c>
      <c r="W31" s="33">
        <f>STDEV(Marathon!E67,Marathon!H67,Marathon!K67,Marathon!N67,Marathon!Q67,Marathon!T67)</f>
        <v>0.6324555320336759</v>
      </c>
      <c r="X31" s="33">
        <f>SUM(Marathon!E103,Marathon!H103,Marathon!K103,Marathon!N103,Marathon!Q103,Marathon!T103)</f>
        <v>0</v>
      </c>
      <c r="Y31" s="33">
        <f>STDEV(Marathon!E103,Marathon!H103,Marathon!K103,Marathon!N103,Marathon!Q103,Marathon!T103)</f>
        <v>0</v>
      </c>
      <c r="Z31" s="33">
        <f>SUM(Marathon!E139,Marathon!H139,Marathon!K139,Marathon!N139,Marathon!Q139,Marathon!T139)</f>
        <v>1</v>
      </c>
      <c r="AA31" s="33">
        <f>STDEV(Marathon!E139,Marathon!H139,Marathon!K139,Marathon!N139,Marathon!Q139,Marathon!T139)</f>
        <v>0.408248290463863</v>
      </c>
      <c r="AB31" s="33">
        <f>SUM(Marathon!E175,Marathon!H175,Marathon!K175,Marathon!N175,Marathon!Q175,Marathon!T175)</f>
        <v>0</v>
      </c>
      <c r="AC31" s="33">
        <f>STDEV(Marathon!E175,Marathon!H175,Marathon!K175,Marathon!N175,Marathon!Q175,Marathon!T175)</f>
        <v>0</v>
      </c>
      <c r="AD31" s="33">
        <f>SUM(Marathon!E211,Marathon!H211,Marathon!K211,Marathon!N211,Marathon!Q211,Marathon!T211)</f>
        <v>-1</v>
      </c>
      <c r="AE31" s="33">
        <f>STDEV(Marathon!E211,Marathon!H211,Marathon!K211,Marathon!N211,Marathon!Q211,Marathon!T211)</f>
        <v>0.408248290463863</v>
      </c>
      <c r="AF31" s="33">
        <f>SUM(Marathon!E247,Marathon!H247,Marathon!K247,Marathon!N247,Marathon!Q247,Marathon!T247)</f>
        <v>0</v>
      </c>
      <c r="AG31" s="33">
        <f>STDEV(Marathon!E247,Marathon!H247,Marathon!K247,Marathon!N247,Marathon!Q247,Marathon!T247)</f>
        <v>0</v>
      </c>
      <c r="AH31" s="33">
        <f>SUM(Marathon!E283,Marathon!H283,Marathon!K283,Marathon!N283,Marathon!Q283,Marathon!T283)</f>
        <v>0</v>
      </c>
      <c r="AI31" s="33">
        <f>STDEV(Marathon!E283,Marathon!H283,Marathon!K283,Marathon!N283,Marathon!Q283,Marathon!T283)</f>
        <v>0</v>
      </c>
    </row>
    <row r="32" spans="1:35" ht="15.75">
      <c r="A32" s="59">
        <v>29</v>
      </c>
      <c r="B32" s="37">
        <f>SUM('Key Largo'!E32,'Key Largo'!H32,'Key Largo'!K32,'Key Largo'!N32,'Key Largo'!Q32,'Key Largo'!T32)</f>
        <v>0</v>
      </c>
      <c r="C32" s="37">
        <f>STDEV('Key Largo'!E32,'Key Largo'!H32,'Key Largo'!K32,'Key Largo'!N32,'Key Largo'!Q32,'Key Largo'!T32)</f>
        <v>0</v>
      </c>
      <c r="D32" s="37">
        <f>SUM('Key Largo'!E68,'Key Largo'!H68,'Key Largo'!K68,'Key Largo'!N68,'Key Largo'!Q68,'Key Largo'!T68)</f>
        <v>0</v>
      </c>
      <c r="E32" s="37">
        <f>STDEV('Key Largo'!E68,'Key Largo'!H68,'Key Largo'!K68,'Key Largo'!N68,'Key Largo'!Q68,'Key Largo'!T68)</f>
        <v>0</v>
      </c>
      <c r="F32" s="37">
        <f>SUM('Key Largo'!E104,'Key Largo'!H104,'Key Largo'!K104,'Key Largo'!N104,'Key Largo'!Q104,'Key Largo'!T104)</f>
        <v>1</v>
      </c>
      <c r="G32" s="37">
        <f>STDEV('Key Largo'!E104,'Key Largo'!H104,'Key Largo'!K104,'Key Largo'!N104,'Key Largo'!Q104,'Key Largo'!T104)</f>
        <v>0.408248290463863</v>
      </c>
      <c r="H32" s="37">
        <f>SUM('Key Largo'!E140,'Key Largo'!H140,'Key Largo'!K140,'Key Largo'!N140,'Key Largo'!Q140,'Key Largo'!T140)</f>
        <v>0</v>
      </c>
      <c r="I32" s="37">
        <f>STDEV('Key Largo'!E140,'Key Largo'!H140,'Key Largo'!K140,'Key Largo'!N140,'Key Largo'!Q140,'Key Largo'!T140)</f>
        <v>0.6324555320336759</v>
      </c>
      <c r="J32" s="37">
        <f>SUM('Key Largo'!E176,'Key Largo'!H176,'Key Largo'!K176,'Key Largo'!N176,'Key Largo'!Q176,'Key Largo'!T176)</f>
        <v>-1</v>
      </c>
      <c r="K32" s="37">
        <f>STDEV('Key Largo'!E176,'Key Largo'!H176,'Key Largo'!K176,'Key Largo'!N176,'Key Largo'!Q176,'Key Largo'!T176)</f>
        <v>0.408248290463863</v>
      </c>
      <c r="L32" s="37">
        <f>SUM('Key Largo'!E212,'Key Largo'!H212,'Key Largo'!K212,'Key Largo'!N212,'Key Largo'!Q212,'Key Largo'!T212)</f>
        <v>0</v>
      </c>
      <c r="M32" s="37">
        <f>STDEV('Key Largo'!E212,'Key Largo'!H212,'Key Largo'!K212,'Key Largo'!N212,'Key Largo'!Q212,'Key Largo'!T212)</f>
        <v>0.6324555320336759</v>
      </c>
      <c r="N32" s="37">
        <f>SUM('Key Largo'!E248,'Key Largo'!H248,'Key Largo'!K248,'Key Largo'!N248,'Key Largo'!Q248,'Key Largo'!T248)</f>
        <v>0</v>
      </c>
      <c r="O32" s="37">
        <f>STDEV('Key Largo'!E248,'Key Largo'!H248,'Key Largo'!K248,'Key Largo'!N248,'Key Largo'!Q248,'Key Largo'!T248)</f>
        <v>0</v>
      </c>
      <c r="P32" s="37">
        <f>SUM('Key Largo'!E284,'Key Largo'!H284,'Key Largo'!K284,'Key Largo'!N284,'Key Largo'!Q284,'Key Largo'!T284)</f>
        <v>0</v>
      </c>
      <c r="Q32" s="37">
        <f>STDEV('Key Largo'!E284,'Key Largo'!H284,'Key Largo'!K284,'Key Largo'!N284,'Key Largo'!Q284,'Key Largo'!T284)</f>
        <v>0.6324555320336759</v>
      </c>
      <c r="S32" s="60">
        <v>29</v>
      </c>
      <c r="T32" s="33">
        <f>SUM(Marathon!E32,Marathon!H32,Marathon!K32,Marathon!N32,Marathon!Q32,Marathon!T32)</f>
        <v>0</v>
      </c>
      <c r="U32" s="33">
        <f>STDEV(Marathon!E32,Marathon!H32,Marathon!K32,Marathon!N32,Marathon!Q32,Marathon!T32)</f>
        <v>0.6324555320336759</v>
      </c>
      <c r="V32" s="33">
        <f>SUM(Marathon!E68,Marathon!H68,Marathon!K68,Marathon!N68,Marathon!Q68,Marathon!T68)</f>
        <v>0</v>
      </c>
      <c r="W32" s="33">
        <f>STDEV(Marathon!E68,Marathon!H68,Marathon!K68,Marathon!N68,Marathon!Q68,Marathon!T68)</f>
        <v>0</v>
      </c>
      <c r="X32" s="33">
        <f>SUM(Marathon!E104,Marathon!H104,Marathon!K104,Marathon!N104,Marathon!Q104,Marathon!T104)</f>
        <v>1</v>
      </c>
      <c r="Y32" s="33">
        <f>STDEV(Marathon!E104,Marathon!H104,Marathon!K104,Marathon!N104,Marathon!Q104,Marathon!T104)</f>
        <v>0.408248290463863</v>
      </c>
      <c r="Z32" s="33">
        <f>SUM(Marathon!E140,Marathon!H140,Marathon!K140,Marathon!N140,Marathon!Q140,Marathon!T140)</f>
        <v>1</v>
      </c>
      <c r="AA32" s="33">
        <f>STDEV(Marathon!E140,Marathon!H140,Marathon!K140,Marathon!N140,Marathon!Q140,Marathon!T140)</f>
        <v>0.408248290463863</v>
      </c>
      <c r="AB32" s="33">
        <f>SUM(Marathon!E176,Marathon!H176,Marathon!K176,Marathon!N176,Marathon!Q176,Marathon!T176)</f>
        <v>1</v>
      </c>
      <c r="AC32" s="33">
        <f>STDEV(Marathon!E176,Marathon!H176,Marathon!K176,Marathon!N176,Marathon!Q176,Marathon!T176)</f>
        <v>0.752772652709081</v>
      </c>
      <c r="AD32" s="33">
        <f>SUM(Marathon!E212,Marathon!H212,Marathon!K212,Marathon!N212,Marathon!Q212,Marathon!T212)</f>
        <v>0</v>
      </c>
      <c r="AE32" s="33">
        <f>STDEV(Marathon!E212,Marathon!H212,Marathon!K212,Marathon!N212,Marathon!Q212,Marathon!T212)</f>
        <v>0.6324555320336759</v>
      </c>
      <c r="AF32" s="33">
        <f>SUM(Marathon!E248,Marathon!H248,Marathon!K248,Marathon!N248,Marathon!Q248,Marathon!T248)</f>
        <v>0</v>
      </c>
      <c r="AG32" s="33">
        <f>STDEV(Marathon!E248,Marathon!H248,Marathon!K248,Marathon!N248,Marathon!Q248,Marathon!T248)</f>
        <v>0.8944271909999159</v>
      </c>
      <c r="AH32" s="33">
        <f>SUM(Marathon!E284,Marathon!H284,Marathon!K284,Marathon!N284,Marathon!Q284,Marathon!T284)</f>
        <v>0</v>
      </c>
      <c r="AI32" s="33">
        <f>STDEV(Marathon!E284,Marathon!H284,Marathon!K284,Marathon!N284,Marathon!Q284,Marathon!T284)</f>
        <v>0</v>
      </c>
    </row>
    <row r="33" spans="1:35" ht="15.75">
      <c r="A33" s="59">
        <v>30</v>
      </c>
      <c r="B33" s="37">
        <f>SUM('Key Largo'!E33,'Key Largo'!H33,'Key Largo'!K33,'Key Largo'!N33,'Key Largo'!Q33,'Key Largo'!T33)</f>
        <v>-1</v>
      </c>
      <c r="C33" s="37">
        <f>STDEV('Key Largo'!E33,'Key Largo'!H33,'Key Largo'!K33,'Key Largo'!N33,'Key Largo'!Q33,'Key Largo'!T33)</f>
        <v>0.408248290463863</v>
      </c>
      <c r="D33" s="37">
        <f>SUM('Key Largo'!E69,'Key Largo'!H69,'Key Largo'!K69,'Key Largo'!N69,'Key Largo'!Q69,'Key Largo'!T69)</f>
        <v>-1</v>
      </c>
      <c r="E33" s="37">
        <f>STDEV('Key Largo'!E69,'Key Largo'!H69,'Key Largo'!K69,'Key Largo'!N69,'Key Largo'!Q69,'Key Largo'!T69)</f>
        <v>0.408248290463863</v>
      </c>
      <c r="F33" s="37">
        <f>SUM('Key Largo'!E105,'Key Largo'!H105,'Key Largo'!K105,'Key Largo'!N105,'Key Largo'!Q105,'Key Largo'!T105)</f>
        <v>0</v>
      </c>
      <c r="G33" s="37">
        <f>STDEV('Key Largo'!E105,'Key Largo'!H105,'Key Largo'!K105,'Key Largo'!N105,'Key Largo'!Q105,'Key Largo'!T105)</f>
        <v>0.6324555320336759</v>
      </c>
      <c r="H33" s="37">
        <f>SUM('Key Largo'!E141,'Key Largo'!H141,'Key Largo'!K141,'Key Largo'!N141,'Key Largo'!Q141,'Key Largo'!T141)</f>
        <v>0</v>
      </c>
      <c r="I33" s="37">
        <f>STDEV('Key Largo'!E141,'Key Largo'!H141,'Key Largo'!K141,'Key Largo'!N141,'Key Largo'!Q141,'Key Largo'!T141)</f>
        <v>0.6324555320336759</v>
      </c>
      <c r="J33" s="37">
        <f>SUM('Key Largo'!E177,'Key Largo'!H177,'Key Largo'!K177,'Key Largo'!N177,'Key Largo'!Q177,'Key Largo'!T177)</f>
        <v>1</v>
      </c>
      <c r="K33" s="37">
        <f>STDEV('Key Largo'!E177,'Key Largo'!H177,'Key Largo'!K177,'Key Largo'!N177,'Key Largo'!Q177,'Key Largo'!T177)</f>
        <v>0.408248290463863</v>
      </c>
      <c r="L33" s="37">
        <f>SUM('Key Largo'!E213,'Key Largo'!H213,'Key Largo'!K213,'Key Largo'!N213,'Key Largo'!Q213,'Key Largo'!T213)</f>
        <v>0</v>
      </c>
      <c r="M33" s="37">
        <f>STDEV('Key Largo'!E213,'Key Largo'!H213,'Key Largo'!K213,'Key Largo'!N213,'Key Largo'!Q213,'Key Largo'!T213)</f>
        <v>0.6324555320336759</v>
      </c>
      <c r="N33" s="37">
        <f>SUM('Key Largo'!E249,'Key Largo'!H249,'Key Largo'!K249,'Key Largo'!N249,'Key Largo'!Q249,'Key Largo'!T249)</f>
        <v>0</v>
      </c>
      <c r="O33" s="37">
        <f>STDEV('Key Largo'!E249,'Key Largo'!H249,'Key Largo'!K249,'Key Largo'!N249,'Key Largo'!Q249,'Key Largo'!T249)</f>
        <v>0</v>
      </c>
      <c r="P33" s="37">
        <f>SUM('Key Largo'!E285,'Key Largo'!H285,'Key Largo'!K285,'Key Largo'!N285,'Key Largo'!Q285,'Key Largo'!T285)</f>
        <v>0</v>
      </c>
      <c r="Q33" s="37">
        <f>STDEV('Key Largo'!E285,'Key Largo'!H285,'Key Largo'!K285,'Key Largo'!N285,'Key Largo'!Q285,'Key Largo'!T285)</f>
        <v>0.6324555320336759</v>
      </c>
      <c r="S33" s="60">
        <v>30</v>
      </c>
      <c r="T33" s="33">
        <f>SUM(Marathon!E33,Marathon!H33,Marathon!K33,Marathon!N33,Marathon!Q33,Marathon!T33)</f>
        <v>0</v>
      </c>
      <c r="U33" s="33">
        <f>STDEV(Marathon!E33,Marathon!H33,Marathon!K33,Marathon!N33,Marathon!Q33,Marathon!T33)</f>
        <v>0</v>
      </c>
      <c r="V33" s="33">
        <f>SUM(Marathon!E69,Marathon!H69,Marathon!K69,Marathon!N69,Marathon!Q69,Marathon!T69)</f>
        <v>1</v>
      </c>
      <c r="W33" s="33">
        <f>STDEV(Marathon!E69,Marathon!H69,Marathon!K69,Marathon!N69,Marathon!Q69,Marathon!T69)</f>
        <v>0.408248290463863</v>
      </c>
      <c r="X33" s="33">
        <f>SUM(Marathon!E105,Marathon!H105,Marathon!K105,Marathon!N105,Marathon!Q105,Marathon!T105)</f>
        <v>0</v>
      </c>
      <c r="Y33" s="33">
        <f>STDEV(Marathon!E105,Marathon!H105,Marathon!K105,Marathon!N105,Marathon!Q105,Marathon!T105)</f>
        <v>0</v>
      </c>
      <c r="Z33" s="33">
        <f>SUM(Marathon!E141,Marathon!H141,Marathon!K141,Marathon!N141,Marathon!Q141,Marathon!T141)</f>
        <v>1</v>
      </c>
      <c r="AA33" s="33">
        <f>STDEV(Marathon!E141,Marathon!H141,Marathon!K141,Marathon!N141,Marathon!Q141,Marathon!T141)</f>
        <v>0.408248290463863</v>
      </c>
      <c r="AB33" s="33">
        <f>SUM(Marathon!E177,Marathon!H177,Marathon!K177,Marathon!N177,Marathon!Q177,Marathon!T177)</f>
        <v>0</v>
      </c>
      <c r="AC33" s="33">
        <f>STDEV(Marathon!E177,Marathon!H177,Marathon!K177,Marathon!N177,Marathon!Q177,Marathon!T177)</f>
        <v>0</v>
      </c>
      <c r="AD33" s="33">
        <f>SUM(Marathon!E213,Marathon!H213,Marathon!K213,Marathon!N213,Marathon!Q213,Marathon!T213)</f>
        <v>0</v>
      </c>
      <c r="AE33" s="33">
        <f>STDEV(Marathon!E213,Marathon!H213,Marathon!K213,Marathon!N213,Marathon!Q213,Marathon!T213)</f>
        <v>0</v>
      </c>
      <c r="AF33" s="33">
        <f>SUM(Marathon!E249,Marathon!H249,Marathon!K249,Marathon!N249,Marathon!Q249,Marathon!T249)</f>
        <v>3</v>
      </c>
      <c r="AG33" s="33">
        <f>STDEV(Marathon!E249,Marathon!H249,Marathon!K249,Marathon!N249,Marathon!Q249,Marathon!T249)</f>
        <v>0.8366600265340756</v>
      </c>
      <c r="AH33" s="33">
        <f>SUM(Marathon!E285,Marathon!H285,Marathon!K285,Marathon!N285,Marathon!Q285,Marathon!T285)</f>
        <v>0</v>
      </c>
      <c r="AI33" s="33">
        <f>STDEV(Marathon!E285,Marathon!H285,Marathon!K285,Marathon!N285,Marathon!Q285,Marathon!T285)</f>
        <v>0</v>
      </c>
    </row>
    <row r="34" spans="1:35" ht="15.75">
      <c r="A34" s="59" t="s">
        <v>223</v>
      </c>
      <c r="B34" s="38">
        <f aca="true" t="shared" si="0" ref="B34:Q34">AVERAGE(B4:B33)</f>
        <v>-0.3</v>
      </c>
      <c r="C34" s="38">
        <f t="shared" si="0"/>
        <v>0.42605350687852983</v>
      </c>
      <c r="D34" s="38">
        <f t="shared" si="0"/>
        <v>0.5666666666666667</v>
      </c>
      <c r="E34" s="38">
        <f t="shared" si="0"/>
        <v>0.2983332130384404</v>
      </c>
      <c r="F34" s="38">
        <f t="shared" si="0"/>
        <v>0.8</v>
      </c>
      <c r="G34" s="38">
        <f t="shared" si="0"/>
        <v>0.4445672974237727</v>
      </c>
      <c r="H34" s="38">
        <f t="shared" si="0"/>
        <v>-0.13333333333333333</v>
      </c>
      <c r="I34" s="38">
        <f t="shared" si="0"/>
        <v>0.19240835721009086</v>
      </c>
      <c r="J34" s="38">
        <f t="shared" si="0"/>
        <v>0.1</v>
      </c>
      <c r="K34" s="38">
        <f t="shared" si="0"/>
        <v>0.22962263478933517</v>
      </c>
      <c r="L34" s="38">
        <f t="shared" si="0"/>
        <v>0.6333333333333333</v>
      </c>
      <c r="M34" s="38">
        <f t="shared" si="0"/>
        <v>0.4403610862912493</v>
      </c>
      <c r="N34" s="38">
        <f t="shared" si="0"/>
        <v>-0.26666666666666666</v>
      </c>
      <c r="O34" s="38">
        <f t="shared" si="0"/>
        <v>0.21849310968419902</v>
      </c>
      <c r="P34" s="38">
        <f t="shared" si="0"/>
        <v>-0.23333333333333334</v>
      </c>
      <c r="Q34" s="38">
        <f t="shared" si="0"/>
        <v>0.4420695449316161</v>
      </c>
      <c r="R34" s="46"/>
      <c r="S34" s="60" t="s">
        <v>223</v>
      </c>
      <c r="T34" s="34">
        <f aca="true" t="shared" si="1" ref="T34:AI34">AVERAGE(T4:T33)</f>
        <v>0.13333333333333333</v>
      </c>
      <c r="U34" s="34">
        <f t="shared" si="1"/>
        <v>0.40037335027942633</v>
      </c>
      <c r="V34" s="34">
        <f t="shared" si="1"/>
        <v>0.36666666666666664</v>
      </c>
      <c r="W34" s="34">
        <f t="shared" si="1"/>
        <v>0.325235189533941</v>
      </c>
      <c r="X34" s="34">
        <f t="shared" si="1"/>
        <v>0</v>
      </c>
      <c r="Y34" s="34">
        <f t="shared" si="1"/>
        <v>0.12381336022835102</v>
      </c>
      <c r="Z34" s="34">
        <f t="shared" si="1"/>
        <v>0.43333333333333335</v>
      </c>
      <c r="AA34" s="34">
        <f t="shared" si="1"/>
        <v>0.22133740454840897</v>
      </c>
      <c r="AB34" s="34">
        <f t="shared" si="1"/>
        <v>0.36666666666666664</v>
      </c>
      <c r="AC34" s="34">
        <f t="shared" si="1"/>
        <v>0.17225374293159945</v>
      </c>
      <c r="AD34" s="34">
        <f t="shared" si="1"/>
        <v>0.36666666666666664</v>
      </c>
      <c r="AE34" s="34">
        <f t="shared" si="1"/>
        <v>0.4497677885023032</v>
      </c>
      <c r="AF34" s="34">
        <f t="shared" si="1"/>
        <v>0.06666666666666667</v>
      </c>
      <c r="AG34" s="34">
        <f t="shared" si="1"/>
        <v>0.2997424927374</v>
      </c>
      <c r="AH34" s="34">
        <f t="shared" si="1"/>
        <v>0</v>
      </c>
      <c r="AI34" s="34">
        <f t="shared" si="1"/>
        <v>0.1870589134317186</v>
      </c>
    </row>
    <row r="35" spans="1:35" ht="15.75">
      <c r="A35" s="59" t="s">
        <v>207</v>
      </c>
      <c r="B35" s="38">
        <f>STDEV(B4:B33)</f>
        <v>0.9878573120474016</v>
      </c>
      <c r="C35" s="38">
        <f>STDEV(C4:C33)</f>
        <v>0.2948418012380634</v>
      </c>
      <c r="D35" s="38">
        <f aca="true" t="shared" si="2" ref="D35:Q35">STDEV(D4:D33)</f>
        <v>0.7279320417946062</v>
      </c>
      <c r="E35" s="38">
        <f t="shared" si="2"/>
        <v>0.2271704120039648</v>
      </c>
      <c r="F35" s="38">
        <f t="shared" si="2"/>
        <v>0.5508613944197479</v>
      </c>
      <c r="G35" s="38">
        <f t="shared" si="2"/>
        <v>0.15946723893427944</v>
      </c>
      <c r="H35" s="38">
        <f t="shared" si="2"/>
        <v>0.3457459036417604</v>
      </c>
      <c r="I35" s="38">
        <f t="shared" si="2"/>
        <v>0.2850309958304044</v>
      </c>
      <c r="J35" s="38">
        <f t="shared" si="2"/>
        <v>0.9228890171255884</v>
      </c>
      <c r="K35" s="38">
        <f t="shared" si="2"/>
        <v>0.27448195936186803</v>
      </c>
      <c r="L35" s="38">
        <f t="shared" si="2"/>
        <v>0.8502873077655143</v>
      </c>
      <c r="M35" s="38">
        <f t="shared" si="2"/>
        <v>0.2102923589222729</v>
      </c>
      <c r="N35" s="38">
        <f t="shared" si="2"/>
        <v>0.5832922809856746</v>
      </c>
      <c r="O35" s="38">
        <f t="shared" si="2"/>
        <v>0.2975661520550055</v>
      </c>
      <c r="P35" s="38">
        <f t="shared" si="2"/>
        <v>0.5683207771559354</v>
      </c>
      <c r="Q35" s="38">
        <f t="shared" si="2"/>
        <v>0.2859086456853894</v>
      </c>
      <c r="R35" s="46"/>
      <c r="S35" s="60" t="s">
        <v>207</v>
      </c>
      <c r="T35" s="34">
        <f aca="true" t="shared" si="3" ref="T35:AI35">STDEV(T4:T33)</f>
        <v>0.7760791522613609</v>
      </c>
      <c r="U35" s="34">
        <f t="shared" si="3"/>
        <v>0.29890809402758095</v>
      </c>
      <c r="V35" s="34">
        <f t="shared" si="3"/>
        <v>0.6686751354593717</v>
      </c>
      <c r="W35" s="34">
        <f t="shared" si="3"/>
        <v>0.2665226572498415</v>
      </c>
      <c r="X35" s="34">
        <f t="shared" si="3"/>
        <v>0.454858826147342</v>
      </c>
      <c r="Y35" s="34">
        <f t="shared" si="3"/>
        <v>0.21496652144068434</v>
      </c>
      <c r="Z35" s="34">
        <f t="shared" si="3"/>
        <v>0.6789105539243627</v>
      </c>
      <c r="AA35" s="34">
        <f t="shared" si="3"/>
        <v>0.2114775008086484</v>
      </c>
      <c r="AB35" s="34">
        <f t="shared" si="3"/>
        <v>0.5560534167675355</v>
      </c>
      <c r="AC35" s="34">
        <f t="shared" si="3"/>
        <v>0.2404396912015855</v>
      </c>
      <c r="AD35" s="34">
        <f t="shared" si="3"/>
        <v>1.2726115785600325</v>
      </c>
      <c r="AE35" s="34">
        <f t="shared" si="3"/>
        <v>0.5518391848697134</v>
      </c>
      <c r="AF35" s="34">
        <f t="shared" si="3"/>
        <v>0.9071871393197362</v>
      </c>
      <c r="AG35" s="34">
        <f t="shared" si="3"/>
        <v>0.3164802734729069</v>
      </c>
      <c r="AH35" s="34">
        <f t="shared" si="3"/>
        <v>0.454858826147342</v>
      </c>
      <c r="AI35" s="34">
        <f t="shared" si="3"/>
        <v>0.25932730531474113</v>
      </c>
    </row>
    <row r="37" spans="2:21" ht="15.75">
      <c r="B37" s="39" t="s">
        <v>210</v>
      </c>
      <c r="C37" s="39"/>
      <c r="T37" s="43" t="s">
        <v>211</v>
      </c>
      <c r="U37" s="43"/>
    </row>
    <row r="38" spans="2:35" ht="15.75">
      <c r="B38" s="76" t="s">
        <v>212</v>
      </c>
      <c r="C38" s="76"/>
      <c r="D38" s="76" t="s">
        <v>213</v>
      </c>
      <c r="E38" s="76"/>
      <c r="F38" s="76" t="s">
        <v>214</v>
      </c>
      <c r="G38" s="76"/>
      <c r="H38" s="76" t="s">
        <v>215</v>
      </c>
      <c r="I38" s="76"/>
      <c r="J38" s="76" t="s">
        <v>216</v>
      </c>
      <c r="K38" s="76"/>
      <c r="L38" s="76" t="s">
        <v>217</v>
      </c>
      <c r="M38" s="76"/>
      <c r="N38" s="76" t="s">
        <v>218</v>
      </c>
      <c r="O38" s="76"/>
      <c r="P38" s="76" t="s">
        <v>219</v>
      </c>
      <c r="Q38" s="76"/>
      <c r="R38" s="43"/>
      <c r="T38" s="77" t="s">
        <v>212</v>
      </c>
      <c r="U38" s="77"/>
      <c r="V38" s="77" t="s">
        <v>213</v>
      </c>
      <c r="W38" s="77"/>
      <c r="X38" s="77" t="s">
        <v>214</v>
      </c>
      <c r="Y38" s="77"/>
      <c r="Z38" s="77" t="s">
        <v>215</v>
      </c>
      <c r="AA38" s="77"/>
      <c r="AB38" s="77" t="s">
        <v>216</v>
      </c>
      <c r="AC38" s="77"/>
      <c r="AD38" s="77" t="s">
        <v>217</v>
      </c>
      <c r="AE38" s="77"/>
      <c r="AF38" s="77" t="s">
        <v>218</v>
      </c>
      <c r="AG38" s="77"/>
      <c r="AH38" s="77" t="s">
        <v>219</v>
      </c>
      <c r="AI38" s="77"/>
    </row>
    <row r="39" spans="1:35" ht="15.75">
      <c r="A39" s="61" t="s">
        <v>222</v>
      </c>
      <c r="B39" s="40" t="s">
        <v>220</v>
      </c>
      <c r="C39" s="40" t="s">
        <v>221</v>
      </c>
      <c r="D39" s="40" t="s">
        <v>220</v>
      </c>
      <c r="E39" s="40" t="s">
        <v>221</v>
      </c>
      <c r="F39" s="40" t="s">
        <v>220</v>
      </c>
      <c r="G39" s="40" t="s">
        <v>221</v>
      </c>
      <c r="H39" s="40" t="s">
        <v>220</v>
      </c>
      <c r="I39" s="40" t="s">
        <v>221</v>
      </c>
      <c r="J39" s="40" t="s">
        <v>220</v>
      </c>
      <c r="K39" s="40" t="s">
        <v>221</v>
      </c>
      <c r="L39" s="40" t="s">
        <v>220</v>
      </c>
      <c r="M39" s="40" t="s">
        <v>221</v>
      </c>
      <c r="N39" s="40" t="s">
        <v>220</v>
      </c>
      <c r="O39" s="40" t="s">
        <v>221</v>
      </c>
      <c r="P39" s="40" t="s">
        <v>220</v>
      </c>
      <c r="Q39" s="40" t="s">
        <v>221</v>
      </c>
      <c r="R39" s="44"/>
      <c r="S39" s="62" t="s">
        <v>222</v>
      </c>
      <c r="T39" s="44" t="s">
        <v>220</v>
      </c>
      <c r="U39" s="44" t="s">
        <v>221</v>
      </c>
      <c r="V39" s="44" t="s">
        <v>220</v>
      </c>
      <c r="W39" s="44" t="s">
        <v>221</v>
      </c>
      <c r="X39" s="44" t="s">
        <v>220</v>
      </c>
      <c r="Y39" s="44" t="s">
        <v>221</v>
      </c>
      <c r="Z39" s="44" t="s">
        <v>220</v>
      </c>
      <c r="AA39" s="44" t="s">
        <v>221</v>
      </c>
      <c r="AB39" s="44" t="s">
        <v>220</v>
      </c>
      <c r="AC39" s="44" t="s">
        <v>221</v>
      </c>
      <c r="AD39" s="44" t="s">
        <v>220</v>
      </c>
      <c r="AE39" s="44" t="s">
        <v>221</v>
      </c>
      <c r="AF39" s="44" t="s">
        <v>220</v>
      </c>
      <c r="AG39" s="44" t="s">
        <v>221</v>
      </c>
      <c r="AH39" s="44" t="s">
        <v>220</v>
      </c>
      <c r="AI39" s="44" t="s">
        <v>221</v>
      </c>
    </row>
    <row r="40" spans="1:35" ht="15.75">
      <c r="A40" s="61">
        <v>1</v>
      </c>
      <c r="B40" s="41">
        <f>SUM('Big Pine'!E4,'Big Pine'!H4,'Big Pine'!K4,'Big Pine'!N4,'Big Pine'!Q4,'Big Pine'!T4)</f>
        <v>0</v>
      </c>
      <c r="C40" s="41">
        <f>STDEV('Big Pine'!E4,'Big Pine'!H4,'Big Pine'!K4,'Big Pine'!N4,'Big Pine'!Q4,'Big Pine'!T4)</f>
        <v>0</v>
      </c>
      <c r="D40" s="41">
        <f>SUM('Big Pine'!E40,'Big Pine'!H40,'Big Pine'!K40,'Big Pine'!N40,'Big Pine'!Q40,'Big Pine'!T40)</f>
        <v>-1</v>
      </c>
      <c r="E40" s="41">
        <f>STDEV('Big Pine'!E40,'Big Pine'!H40,'Big Pine'!K40,'Big Pine'!N40,'Big Pine'!Q40,'Big Pine'!T40)</f>
        <v>0.408248290463863</v>
      </c>
      <c r="F40" s="41">
        <f>SUM('Big Pine'!E76,'Big Pine'!H76,'Big Pine'!K76,'Big Pine'!N76,'Big Pine'!Q76,'Big Pine'!T76)</f>
        <v>0</v>
      </c>
      <c r="G40" s="41">
        <f>STDEV('Big Pine'!E76,'Big Pine'!H76,'Big Pine'!K76,'Big Pine'!N76,'Big Pine'!Q76,'Big Pine'!T76)</f>
        <v>0</v>
      </c>
      <c r="H40" s="41">
        <f>SUM('Big Pine'!E112,'Big Pine'!H112,'Big Pine'!K112,'Big Pine'!N112,'Big Pine'!Q112,'Big Pine'!T112)</f>
        <v>0</v>
      </c>
      <c r="I40" s="41">
        <f>STDEV('Big Pine'!E112,'Big Pine'!H112,'Big Pine'!K112,'Big Pine'!N112,'Big Pine'!Q112,'Big Pine'!T112)</f>
        <v>0</v>
      </c>
      <c r="J40" s="41">
        <f>SUM('Big Pine'!E148,'Big Pine'!H148,'Big Pine'!K148,'Big Pine'!N148,'Big Pine'!Q148,'Big Pine'!T148)</f>
        <v>0</v>
      </c>
      <c r="K40" s="41">
        <f>STDEV('Big Pine'!E148,'Big Pine'!H148,'Big Pine'!K148,'Big Pine'!N148,'Big Pine'!Q148,'Big Pine'!T148)</f>
        <v>0</v>
      </c>
      <c r="L40" s="41">
        <f>SUM('Big Pine'!E184,'Big Pine'!H184,'Big Pine'!K184,'Big Pine'!N184,'Big Pine'!Q184,'Big Pine'!T184)</f>
        <v>0</v>
      </c>
      <c r="M40" s="41">
        <f>STDEV('Big Pine'!E184,'Big Pine'!H184,'Big Pine'!K184,'Big Pine'!N184,'Big Pine'!Q184,'Big Pine'!T184)</f>
        <v>0</v>
      </c>
      <c r="N40" s="41">
        <f>SUM('Big Pine'!E220,'Big Pine'!H220,'Big Pine'!K220,'Big Pine'!N220,'Big Pine'!Q220,'Big Pine'!T220)</f>
        <v>0</v>
      </c>
      <c r="O40" s="41">
        <f>STDEV('Big Pine'!E220,'Big Pine'!H220,'Big Pine'!K220,'Big Pine'!N220,'Big Pine'!Q220,'Big Pine'!T220)</f>
        <v>0</v>
      </c>
      <c r="P40" s="41">
        <f>SUM('Big Pine'!E256,'Big Pine'!H256,'Big Pine'!K256,'Big Pine'!N256,'Big Pine'!Q256,'Big Pine'!T256)</f>
        <v>0</v>
      </c>
      <c r="Q40" s="41">
        <f>STDEV('Big Pine'!E256,'Big Pine'!H256,'Big Pine'!K256,'Big Pine'!N256,'Big Pine'!Q256,'Big Pine'!T256)</f>
        <v>0</v>
      </c>
      <c r="S40" s="62">
        <v>1</v>
      </c>
      <c r="T40" s="45">
        <f>SUM('Key West'!E4,'Key West'!H4,'Key West'!K4,'Key West'!N4,'Key West'!Q4,'Key West'!T4)</f>
        <v>0</v>
      </c>
      <c r="U40" s="45">
        <f>STDEV('Key West'!E4,'Key West'!H4,'Key West'!K4,'Key West'!N4,'Key West'!Q4,'Key West'!T4)</f>
        <v>0</v>
      </c>
      <c r="V40" s="45">
        <f>SUM('Key West'!E40,'Key West'!H40,'Key West'!K40,'Key West'!N40,'Key West'!Q40,'Key West'!T40)</f>
        <v>0</v>
      </c>
      <c r="W40" s="45">
        <f>STDEV('Key West'!E40,'Key West'!H40,'Key West'!K40,'Key West'!N40,'Key West'!Q40,'Key West'!T40)</f>
        <v>0</v>
      </c>
      <c r="X40" s="45">
        <f>SUM('Key West'!E76,'Key West'!H76,'Key West'!K76,'Key West'!N76,'Key West'!Q76,'Key West'!T76)</f>
        <v>0</v>
      </c>
      <c r="Y40" s="45">
        <f>STDEV('Key West'!E76,'Key West'!H76,'Key West'!K76,'Key West'!N76,'Key West'!Q76,'Key West'!T76)</f>
        <v>0</v>
      </c>
      <c r="Z40" s="45">
        <f>SUM('Key West'!E112,'Key West'!H112,'Key West'!K112,'Key West'!N112,'Key West'!Q112,'Key West'!T112)</f>
        <v>0</v>
      </c>
      <c r="AA40" s="45">
        <f>STDEV('Key West'!E112,'Key West'!H112,'Key West'!K112,'Key West'!N112,'Key West'!Q112,'Key West'!T112)</f>
        <v>0</v>
      </c>
      <c r="AB40" s="45">
        <f>SUM('Key West'!E148,'Key West'!H148,'Key West'!K148,'Key West'!N148,'Key West'!Q148,'Key West'!T148)</f>
        <v>0</v>
      </c>
      <c r="AC40" s="45">
        <f>STDEV('Key West'!E148,'Key West'!H148,'Key West'!K148,'Key West'!N148,'Key West'!Q148,'Key West'!T148)</f>
        <v>0</v>
      </c>
      <c r="AD40" s="45">
        <f>SUM('Key West'!E184,'Key West'!H184,'Key West'!K184,'Key West'!N184,'Key West'!Q184,'Key West'!T184)</f>
        <v>0</v>
      </c>
      <c r="AE40" s="45">
        <f>STDEV('Key West'!E184,'Key West'!H184,'Key West'!K184,'Key West'!N184,'Key West'!Q184,'Key West'!T184)</f>
        <v>0</v>
      </c>
      <c r="AF40" s="45">
        <f>SUM('Key West'!E220,'Key West'!H220,'Key West'!K220,'Key West'!N220,'Key West'!Q220,'Key West'!T220)</f>
        <v>0</v>
      </c>
      <c r="AG40" s="45">
        <f>STDEV('Key West'!E220,'Key West'!H220,'Key West'!K220,'Key West'!N220,'Key West'!Q220,'Key West'!T220)</f>
        <v>0</v>
      </c>
      <c r="AH40" s="45">
        <f>SUM('Key West'!E256,'Key West'!H256,'Key West'!K256,'Key West'!N256,'Key West'!Q256,'Key West'!T256)</f>
        <v>-1</v>
      </c>
      <c r="AI40" s="45">
        <f>STDEV('Key West'!E256,'Key West'!H256,'Key West'!K256,'Key West'!N256,'Key West'!Q256,'Key West'!T256)</f>
        <v>0.752772652709081</v>
      </c>
    </row>
    <row r="41" spans="1:35" ht="15.75">
      <c r="A41" s="61">
        <v>2</v>
      </c>
      <c r="B41" s="41">
        <f>SUM('Big Pine'!E5,'Big Pine'!H5,'Big Pine'!K5,'Big Pine'!N5,'Big Pine'!Q5,'Big Pine'!T5)</f>
        <v>0</v>
      </c>
      <c r="C41" s="41">
        <f>STDEV('Big Pine'!E5,'Big Pine'!H5,'Big Pine'!K5,'Big Pine'!N5,'Big Pine'!Q5,'Big Pine'!T5)</f>
        <v>0</v>
      </c>
      <c r="D41" s="41">
        <f>SUM('Big Pine'!E41,'Big Pine'!H41,'Big Pine'!K41,'Big Pine'!N41,'Big Pine'!Q41,'Big Pine'!T41)</f>
        <v>0</v>
      </c>
      <c r="E41" s="41">
        <f>STDEV('Big Pine'!E41,'Big Pine'!H41,'Big Pine'!K41,'Big Pine'!N41,'Big Pine'!Q41,'Big Pine'!T41)</f>
        <v>0</v>
      </c>
      <c r="F41" s="41">
        <f>SUM('Big Pine'!E77,'Big Pine'!H77,'Big Pine'!K77,'Big Pine'!N77,'Big Pine'!Q77,'Big Pine'!T77)</f>
        <v>-1</v>
      </c>
      <c r="G41" s="41">
        <f>STDEV('Big Pine'!E77,'Big Pine'!H77,'Big Pine'!K77,'Big Pine'!N77,'Big Pine'!Q77,'Big Pine'!T77)</f>
        <v>0.408248290463863</v>
      </c>
      <c r="H41" s="41">
        <f>SUM('Big Pine'!E113,'Big Pine'!H113,'Big Pine'!K113,'Big Pine'!N113,'Big Pine'!Q113,'Big Pine'!T113)</f>
        <v>0</v>
      </c>
      <c r="I41" s="41">
        <f>STDEV('Big Pine'!E113,'Big Pine'!H113,'Big Pine'!K113,'Big Pine'!N113,'Big Pine'!Q113,'Big Pine'!T113)</f>
        <v>0</v>
      </c>
      <c r="J41" s="41">
        <f>SUM('Big Pine'!E149,'Big Pine'!H149,'Big Pine'!K149,'Big Pine'!N149,'Big Pine'!Q149,'Big Pine'!T149)</f>
        <v>1</v>
      </c>
      <c r="K41" s="41">
        <f>STDEV('Big Pine'!E149,'Big Pine'!H149,'Big Pine'!K149,'Big Pine'!N149,'Big Pine'!Q149,'Big Pine'!T149)</f>
        <v>0.408248290463863</v>
      </c>
      <c r="L41" s="41">
        <f>SUM('Big Pine'!E185,'Big Pine'!H185,'Big Pine'!K185,'Big Pine'!N185,'Big Pine'!Q185,'Big Pine'!T185)</f>
        <v>0</v>
      </c>
      <c r="M41" s="41">
        <f>STDEV('Big Pine'!E185,'Big Pine'!H185,'Big Pine'!K185,'Big Pine'!N185,'Big Pine'!Q185,'Big Pine'!T185)</f>
        <v>0</v>
      </c>
      <c r="N41" s="41">
        <f>SUM('Big Pine'!E221,'Big Pine'!H221,'Big Pine'!K221,'Big Pine'!N221,'Big Pine'!Q221,'Big Pine'!T221)</f>
        <v>0</v>
      </c>
      <c r="O41" s="41">
        <f>STDEV('Big Pine'!E221,'Big Pine'!H221,'Big Pine'!K221,'Big Pine'!N221,'Big Pine'!Q221,'Big Pine'!T221)</f>
        <v>0</v>
      </c>
      <c r="P41" s="41">
        <f>SUM('Big Pine'!E257,'Big Pine'!H257,'Big Pine'!K257,'Big Pine'!N257,'Big Pine'!Q257,'Big Pine'!T257)</f>
        <v>0</v>
      </c>
      <c r="Q41" s="41">
        <f>STDEV('Big Pine'!E257,'Big Pine'!H257,'Big Pine'!K257,'Big Pine'!N257,'Big Pine'!Q257,'Big Pine'!T257)</f>
        <v>0</v>
      </c>
      <c r="S41" s="62">
        <v>2</v>
      </c>
      <c r="T41" s="45">
        <f>SUM('Key West'!E5,'Key West'!H5,'Key West'!K5,'Key West'!N5,'Key West'!Q5,'Key West'!T5)</f>
        <v>0</v>
      </c>
      <c r="U41" s="45">
        <f>STDEV('Key West'!E5,'Key West'!H5,'Key West'!K5,'Key West'!N5,'Key West'!Q5,'Key West'!T5)</f>
        <v>0</v>
      </c>
      <c r="V41" s="45">
        <f>SUM('Key West'!E41,'Key West'!H41,'Key West'!K41,'Key West'!N41,'Key West'!Q41,'Key West'!T41)</f>
        <v>0</v>
      </c>
      <c r="W41" s="45">
        <f>STDEV('Key West'!E41,'Key West'!H41,'Key West'!K41,'Key West'!N41,'Key West'!Q41,'Key West'!T41)</f>
        <v>0</v>
      </c>
      <c r="X41" s="45">
        <f>SUM('Key West'!E77,'Key West'!H77,'Key West'!K77,'Key West'!N77,'Key West'!Q77,'Key West'!T77)</f>
        <v>0</v>
      </c>
      <c r="Y41" s="45">
        <f>STDEV('Key West'!E77,'Key West'!H77,'Key West'!K77,'Key West'!N77,'Key West'!Q77,'Key West'!T77)</f>
        <v>0</v>
      </c>
      <c r="Z41" s="45">
        <f>SUM('Key West'!E113,'Key West'!H113,'Key West'!K113,'Key West'!N113,'Key West'!Q113,'Key West'!T113)</f>
        <v>0</v>
      </c>
      <c r="AA41" s="45">
        <f>STDEV('Key West'!E113,'Key West'!H113,'Key West'!K113,'Key West'!N113,'Key West'!Q113,'Key West'!T113)</f>
        <v>0</v>
      </c>
      <c r="AB41" s="45">
        <f>SUM('Key West'!E149,'Key West'!H149,'Key West'!K149,'Key West'!N149,'Key West'!Q149,'Key West'!T149)</f>
        <v>0</v>
      </c>
      <c r="AC41" s="45">
        <f>STDEV('Key West'!E149,'Key West'!H149,'Key West'!K149,'Key West'!N149,'Key West'!Q149,'Key West'!T149)</f>
        <v>0.6324555320336759</v>
      </c>
      <c r="AD41" s="45">
        <f>SUM('Key West'!E185,'Key West'!H185,'Key West'!K185,'Key West'!N185,'Key West'!Q185,'Key West'!T185)</f>
        <v>0</v>
      </c>
      <c r="AE41" s="45">
        <f>STDEV('Key West'!E185,'Key West'!H185,'Key West'!K185,'Key West'!N185,'Key West'!Q185,'Key West'!T185)</f>
        <v>0</v>
      </c>
      <c r="AF41" s="45">
        <f>SUM('Key West'!E221,'Key West'!H221,'Key West'!K221,'Key West'!N221,'Key West'!Q221,'Key West'!T221)</f>
        <v>0</v>
      </c>
      <c r="AG41" s="45">
        <f>STDEV('Key West'!E221,'Key West'!H221,'Key West'!K221,'Key West'!N221,'Key West'!Q221,'Key West'!T221)</f>
        <v>0</v>
      </c>
      <c r="AH41" s="45">
        <f>SUM('Key West'!E257,'Key West'!H257,'Key West'!K257,'Key West'!N257,'Key West'!Q257,'Key West'!T257)</f>
        <v>-1</v>
      </c>
      <c r="AI41" s="45">
        <f>STDEV('Key West'!E257,'Key West'!H257,'Key West'!K257,'Key West'!N257,'Key West'!Q257,'Key West'!T257)</f>
        <v>0.408248290463863</v>
      </c>
    </row>
    <row r="42" spans="1:35" ht="15.75">
      <c r="A42" s="61">
        <v>3</v>
      </c>
      <c r="B42" s="41">
        <f>SUM('Big Pine'!E6,'Big Pine'!H6,'Big Pine'!K6,'Big Pine'!N6,'Big Pine'!Q6,'Big Pine'!T6)</f>
        <v>0</v>
      </c>
      <c r="C42" s="41">
        <f>STDEV('Big Pine'!E6,'Big Pine'!H6,'Big Pine'!K6,'Big Pine'!N6,'Big Pine'!Q6,'Big Pine'!T6)</f>
        <v>0</v>
      </c>
      <c r="D42" s="41">
        <f>SUM('Big Pine'!E42,'Big Pine'!H42,'Big Pine'!K42,'Big Pine'!N42,'Big Pine'!Q42,'Big Pine'!T42)</f>
        <v>0</v>
      </c>
      <c r="E42" s="41">
        <f>STDEV('Big Pine'!E42,'Big Pine'!H42,'Big Pine'!K42,'Big Pine'!N42,'Big Pine'!Q42,'Big Pine'!T42)</f>
        <v>0</v>
      </c>
      <c r="F42" s="41">
        <f>SUM('Big Pine'!E78,'Big Pine'!H78,'Big Pine'!K78,'Big Pine'!N78,'Big Pine'!Q78,'Big Pine'!T78)</f>
        <v>0</v>
      </c>
      <c r="G42" s="41">
        <f>STDEV('Big Pine'!E78,'Big Pine'!H78,'Big Pine'!K78,'Big Pine'!N78,'Big Pine'!Q78,'Big Pine'!T78)</f>
        <v>0</v>
      </c>
      <c r="H42" s="41">
        <f>SUM('Big Pine'!E114,'Big Pine'!H114,'Big Pine'!K114,'Big Pine'!N114,'Big Pine'!Q114,'Big Pine'!T114)</f>
        <v>0</v>
      </c>
      <c r="I42" s="41">
        <f>STDEV('Big Pine'!E114,'Big Pine'!H114,'Big Pine'!K114,'Big Pine'!N114,'Big Pine'!Q114,'Big Pine'!T114)</f>
        <v>0</v>
      </c>
      <c r="J42" s="41">
        <f>SUM('Big Pine'!E150,'Big Pine'!H150,'Big Pine'!K150,'Big Pine'!N150,'Big Pine'!Q150,'Big Pine'!T150)</f>
        <v>0</v>
      </c>
      <c r="K42" s="41">
        <f>STDEV('Big Pine'!E150,'Big Pine'!H150,'Big Pine'!K150,'Big Pine'!N150,'Big Pine'!Q150,'Big Pine'!T150)</f>
        <v>0</v>
      </c>
      <c r="L42" s="41">
        <f>SUM('Big Pine'!E186,'Big Pine'!H186,'Big Pine'!K186,'Big Pine'!N186,'Big Pine'!Q186,'Big Pine'!T186)</f>
        <v>0</v>
      </c>
      <c r="M42" s="41">
        <f>STDEV('Big Pine'!E186,'Big Pine'!H186,'Big Pine'!K186,'Big Pine'!N186,'Big Pine'!Q186,'Big Pine'!T186)</f>
        <v>0</v>
      </c>
      <c r="N42" s="41">
        <f>SUM('Big Pine'!E222,'Big Pine'!H222,'Big Pine'!K222,'Big Pine'!N222,'Big Pine'!Q222,'Big Pine'!T222)</f>
        <v>0</v>
      </c>
      <c r="O42" s="41">
        <f>STDEV('Big Pine'!E222,'Big Pine'!H222,'Big Pine'!K222,'Big Pine'!N222,'Big Pine'!Q222,'Big Pine'!T222)</f>
        <v>0</v>
      </c>
      <c r="P42" s="41">
        <f>SUM('Big Pine'!E258,'Big Pine'!H258,'Big Pine'!K258,'Big Pine'!N258,'Big Pine'!Q258,'Big Pine'!T258)</f>
        <v>0</v>
      </c>
      <c r="Q42" s="41">
        <f>STDEV('Big Pine'!E258,'Big Pine'!H258,'Big Pine'!K258,'Big Pine'!N258,'Big Pine'!Q258,'Big Pine'!T258)</f>
        <v>0</v>
      </c>
      <c r="S42" s="62">
        <v>3</v>
      </c>
      <c r="T42" s="45">
        <f>SUM('Key West'!E6,'Key West'!H6,'Key West'!K6,'Key West'!N6,'Key West'!Q6,'Key West'!T6)</f>
        <v>-1</v>
      </c>
      <c r="U42" s="45">
        <f>STDEV('Key West'!E6,'Key West'!H6,'Key West'!K6,'Key West'!N6,'Key West'!Q6,'Key West'!T6)</f>
        <v>0.408248290463863</v>
      </c>
      <c r="V42" s="45">
        <f>SUM('Key West'!E42,'Key West'!H42,'Key West'!K42,'Key West'!N42,'Key West'!Q42,'Key West'!T42)</f>
        <v>0</v>
      </c>
      <c r="W42" s="45">
        <f>STDEV('Key West'!E42,'Key West'!H42,'Key West'!K42,'Key West'!N42,'Key West'!Q42,'Key West'!T42)</f>
        <v>0</v>
      </c>
      <c r="X42" s="45">
        <f>SUM('Key West'!E78,'Key West'!H78,'Key West'!K78,'Key West'!N78,'Key West'!Q78,'Key West'!T78)</f>
        <v>-1</v>
      </c>
      <c r="Y42" s="45">
        <f>STDEV('Key West'!E78,'Key West'!H78,'Key West'!K78,'Key West'!N78,'Key West'!Q78,'Key West'!T78)</f>
        <v>0.752772652709081</v>
      </c>
      <c r="Z42" s="45">
        <f>SUM('Key West'!E114,'Key West'!H114,'Key West'!K114,'Key West'!N114,'Key West'!Q114,'Key West'!T114)</f>
        <v>1</v>
      </c>
      <c r="AA42" s="45">
        <f>STDEV('Key West'!E114,'Key West'!H114,'Key West'!K114,'Key West'!N114,'Key West'!Q114,'Key West'!T114)</f>
        <v>0.408248290463863</v>
      </c>
      <c r="AB42" s="45">
        <f>SUM('Key West'!E150,'Key West'!H150,'Key West'!K150,'Key West'!N150,'Key West'!Q150,'Key West'!T150)</f>
        <v>0</v>
      </c>
      <c r="AC42" s="45">
        <f>STDEV('Key West'!E150,'Key West'!H150,'Key West'!K150,'Key West'!N150,'Key West'!Q150,'Key West'!T150)</f>
        <v>0</v>
      </c>
      <c r="AD42" s="45">
        <f>SUM('Key West'!E186,'Key West'!H186,'Key West'!K186,'Key West'!N186,'Key West'!Q186,'Key West'!T186)</f>
        <v>0</v>
      </c>
      <c r="AE42" s="45">
        <f>STDEV('Key West'!E186,'Key West'!H186,'Key West'!K186,'Key West'!N186,'Key West'!Q186,'Key West'!T186)</f>
        <v>0</v>
      </c>
      <c r="AF42" s="45">
        <f>SUM('Key West'!E222,'Key West'!H222,'Key West'!K222,'Key West'!N222,'Key West'!Q222,'Key West'!T222)</f>
        <v>0</v>
      </c>
      <c r="AG42" s="45">
        <f>STDEV('Key West'!E222,'Key West'!H222,'Key West'!K222,'Key West'!N222,'Key West'!Q222,'Key West'!T222)</f>
        <v>0</v>
      </c>
      <c r="AH42" s="45">
        <f>SUM('Key West'!E258,'Key West'!H258,'Key West'!K258,'Key West'!N258,'Key West'!Q258,'Key West'!T258)</f>
        <v>0</v>
      </c>
      <c r="AI42" s="45">
        <f>STDEV('Key West'!E258,'Key West'!H258,'Key West'!K258,'Key West'!N258,'Key West'!Q258,'Key West'!T258)</f>
        <v>0</v>
      </c>
    </row>
    <row r="43" spans="1:35" ht="15.75">
      <c r="A43" s="61">
        <v>4</v>
      </c>
      <c r="B43" s="41">
        <f>SUM('Big Pine'!E7,'Big Pine'!H7,'Big Pine'!K7,'Big Pine'!N7,'Big Pine'!Q7,'Big Pine'!T7)</f>
        <v>0</v>
      </c>
      <c r="C43" s="41">
        <f>STDEV('Big Pine'!E7,'Big Pine'!H7,'Big Pine'!K7,'Big Pine'!N7,'Big Pine'!Q7,'Big Pine'!T7)</f>
        <v>0</v>
      </c>
      <c r="D43" s="41">
        <f>SUM('Big Pine'!E43,'Big Pine'!H43,'Big Pine'!K43,'Big Pine'!N43,'Big Pine'!Q43,'Big Pine'!T43)</f>
        <v>0</v>
      </c>
      <c r="E43" s="41">
        <f>STDEV('Big Pine'!E43,'Big Pine'!H43,'Big Pine'!K43,'Big Pine'!N43,'Big Pine'!Q43,'Big Pine'!T43)</f>
        <v>0</v>
      </c>
      <c r="F43" s="41">
        <f>SUM('Big Pine'!E79,'Big Pine'!H79,'Big Pine'!K79,'Big Pine'!N79,'Big Pine'!Q79,'Big Pine'!T79)</f>
        <v>0</v>
      </c>
      <c r="G43" s="41">
        <f>STDEV('Big Pine'!E79,'Big Pine'!H79,'Big Pine'!K79,'Big Pine'!N79,'Big Pine'!Q79,'Big Pine'!T79)</f>
        <v>0</v>
      </c>
      <c r="H43" s="41">
        <f>SUM('Big Pine'!E115,'Big Pine'!H115,'Big Pine'!K115,'Big Pine'!N115,'Big Pine'!Q115,'Big Pine'!T115)</f>
        <v>0</v>
      </c>
      <c r="I43" s="41">
        <f>STDEV('Big Pine'!E115,'Big Pine'!H115,'Big Pine'!K115,'Big Pine'!N115,'Big Pine'!Q115,'Big Pine'!T115)</f>
        <v>0</v>
      </c>
      <c r="J43" s="41">
        <f>SUM('Big Pine'!E151,'Big Pine'!H151,'Big Pine'!K151,'Big Pine'!N151,'Big Pine'!Q151,'Big Pine'!T151)</f>
        <v>0</v>
      </c>
      <c r="K43" s="41">
        <f>STDEV('Big Pine'!E151,'Big Pine'!H151,'Big Pine'!K151,'Big Pine'!N151,'Big Pine'!Q151,'Big Pine'!T151)</f>
        <v>0</v>
      </c>
      <c r="L43" s="41">
        <f>SUM('Big Pine'!E187,'Big Pine'!H187,'Big Pine'!K187,'Big Pine'!N187,'Big Pine'!Q187,'Big Pine'!T187)</f>
        <v>0</v>
      </c>
      <c r="M43" s="41">
        <f>STDEV('Big Pine'!E187,'Big Pine'!H187,'Big Pine'!K187,'Big Pine'!N187,'Big Pine'!Q187,'Big Pine'!T187)</f>
        <v>0</v>
      </c>
      <c r="N43" s="41">
        <f>SUM('Big Pine'!E223,'Big Pine'!H223,'Big Pine'!K223,'Big Pine'!N223,'Big Pine'!Q223,'Big Pine'!T223)</f>
        <v>0</v>
      </c>
      <c r="O43" s="41">
        <f>STDEV('Big Pine'!E223,'Big Pine'!H223,'Big Pine'!K223,'Big Pine'!N223,'Big Pine'!Q223,'Big Pine'!T223)</f>
        <v>0</v>
      </c>
      <c r="P43" s="41">
        <f>SUM('Big Pine'!E259,'Big Pine'!H259,'Big Pine'!K259,'Big Pine'!N259,'Big Pine'!Q259,'Big Pine'!T259)</f>
        <v>0</v>
      </c>
      <c r="Q43" s="41">
        <f>STDEV('Big Pine'!E259,'Big Pine'!H259,'Big Pine'!K259,'Big Pine'!N259,'Big Pine'!Q259,'Big Pine'!T259)</f>
        <v>0</v>
      </c>
      <c r="S43" s="62">
        <v>4</v>
      </c>
      <c r="T43" s="45">
        <f>SUM('Key West'!E7,'Key West'!H7,'Key West'!K7,'Key West'!N7,'Key West'!Q7,'Key West'!T7)</f>
        <v>0</v>
      </c>
      <c r="U43" s="45">
        <f>STDEV('Key West'!E7,'Key West'!H7,'Key West'!K7,'Key West'!N7,'Key West'!Q7,'Key West'!T7)</f>
        <v>0</v>
      </c>
      <c r="V43" s="45">
        <f>SUM('Key West'!E43,'Key West'!H43,'Key West'!K43,'Key West'!N43,'Key West'!Q43,'Key West'!T43)</f>
        <v>0</v>
      </c>
      <c r="W43" s="45">
        <f>STDEV('Key West'!E43,'Key West'!H43,'Key West'!K43,'Key West'!N43,'Key West'!Q43,'Key West'!T43)</f>
        <v>0</v>
      </c>
      <c r="X43" s="45">
        <f>SUM('Key West'!E79,'Key West'!H79,'Key West'!K79,'Key West'!N79,'Key West'!Q79,'Key West'!T79)</f>
        <v>0</v>
      </c>
      <c r="Y43" s="45">
        <f>STDEV('Key West'!E79,'Key West'!H79,'Key West'!K79,'Key West'!N79,'Key West'!Q79,'Key West'!T79)</f>
        <v>0</v>
      </c>
      <c r="Z43" s="45">
        <f>SUM('Key West'!E115,'Key West'!H115,'Key West'!K115,'Key West'!N115,'Key West'!Q115,'Key West'!T115)</f>
        <v>0</v>
      </c>
      <c r="AA43" s="45">
        <f>STDEV('Key West'!E115,'Key West'!H115,'Key West'!K115,'Key West'!N115,'Key West'!Q115,'Key West'!T115)</f>
        <v>0</v>
      </c>
      <c r="AB43" s="45">
        <f>SUM('Key West'!E151,'Key West'!H151,'Key West'!K151,'Key West'!N151,'Key West'!Q151,'Key West'!T151)</f>
        <v>0</v>
      </c>
      <c r="AC43" s="45">
        <f>STDEV('Key West'!E151,'Key West'!H151,'Key West'!K151,'Key West'!N151,'Key West'!Q151,'Key West'!T151)</f>
        <v>0</v>
      </c>
      <c r="AD43" s="45">
        <f>SUM('Key West'!E187,'Key West'!H187,'Key West'!K187,'Key West'!N187,'Key West'!Q187,'Key West'!T187)</f>
        <v>0</v>
      </c>
      <c r="AE43" s="45">
        <f>STDEV('Key West'!E187,'Key West'!H187,'Key West'!K187,'Key West'!N187,'Key West'!Q187,'Key West'!T187)</f>
        <v>0</v>
      </c>
      <c r="AF43" s="45">
        <f>SUM('Key West'!E223,'Key West'!H223,'Key West'!K223,'Key West'!N223,'Key West'!Q223,'Key West'!T223)</f>
        <v>0</v>
      </c>
      <c r="AG43" s="45">
        <f>STDEV('Key West'!E223,'Key West'!H223,'Key West'!K223,'Key West'!N223,'Key West'!Q223,'Key West'!T223)</f>
        <v>0</v>
      </c>
      <c r="AH43" s="45">
        <f>SUM('Key West'!E259,'Key West'!H259,'Key West'!K259,'Key West'!N259,'Key West'!Q259,'Key West'!T259)</f>
        <v>0</v>
      </c>
      <c r="AI43" s="45">
        <f>STDEV('Key West'!E259,'Key West'!H259,'Key West'!K259,'Key West'!N259,'Key West'!Q259,'Key West'!T259)</f>
        <v>0</v>
      </c>
    </row>
    <row r="44" spans="1:35" ht="15.75">
      <c r="A44" s="61">
        <v>5</v>
      </c>
      <c r="B44" s="41">
        <f>SUM('Big Pine'!E8,'Big Pine'!H8,'Big Pine'!K8,'Big Pine'!N8,'Big Pine'!Q8,'Big Pine'!T8)</f>
        <v>1</v>
      </c>
      <c r="C44" s="41">
        <f>STDEV('Big Pine'!E8,'Big Pine'!H8,'Big Pine'!K8,'Big Pine'!N8,'Big Pine'!Q8,'Big Pine'!T8)</f>
        <v>0.408248290463863</v>
      </c>
      <c r="D44" s="41">
        <f>SUM('Big Pine'!E44,'Big Pine'!H44,'Big Pine'!K44,'Big Pine'!N44,'Big Pine'!Q44,'Big Pine'!T44)</f>
        <v>0</v>
      </c>
      <c r="E44" s="41">
        <f>STDEV('Big Pine'!E44,'Big Pine'!H44,'Big Pine'!K44,'Big Pine'!N44,'Big Pine'!Q44,'Big Pine'!T44)</f>
        <v>0</v>
      </c>
      <c r="F44" s="41">
        <f>SUM('Big Pine'!E80,'Big Pine'!H80,'Big Pine'!K80,'Big Pine'!N80,'Big Pine'!Q80,'Big Pine'!T80)</f>
        <v>-1</v>
      </c>
      <c r="G44" s="41">
        <f>STDEV('Big Pine'!E80,'Big Pine'!H80,'Big Pine'!K80,'Big Pine'!N80,'Big Pine'!Q80,'Big Pine'!T80)</f>
        <v>0.408248290463863</v>
      </c>
      <c r="H44" s="41">
        <f>SUM('Big Pine'!E116,'Big Pine'!H116,'Big Pine'!K116,'Big Pine'!N116,'Big Pine'!Q116,'Big Pine'!T116)</f>
        <v>0</v>
      </c>
      <c r="I44" s="41">
        <f>STDEV('Big Pine'!E116,'Big Pine'!H116,'Big Pine'!K116,'Big Pine'!N116,'Big Pine'!Q116,'Big Pine'!T116)</f>
        <v>0</v>
      </c>
      <c r="J44" s="41">
        <f>SUM('Big Pine'!E152,'Big Pine'!H152,'Big Pine'!K152,'Big Pine'!N152,'Big Pine'!Q152,'Big Pine'!T152)</f>
        <v>0</v>
      </c>
      <c r="K44" s="41">
        <f>STDEV('Big Pine'!E152,'Big Pine'!H152,'Big Pine'!K152,'Big Pine'!N152,'Big Pine'!Q152,'Big Pine'!T152)</f>
        <v>0</v>
      </c>
      <c r="L44" s="41">
        <f>SUM('Big Pine'!E188,'Big Pine'!H188,'Big Pine'!K188,'Big Pine'!N188,'Big Pine'!Q188,'Big Pine'!T188)</f>
        <v>0</v>
      </c>
      <c r="M44" s="41">
        <f>STDEV('Big Pine'!E188,'Big Pine'!H188,'Big Pine'!K188,'Big Pine'!N188,'Big Pine'!Q188,'Big Pine'!T188)</f>
        <v>0</v>
      </c>
      <c r="N44" s="41">
        <f>SUM('Big Pine'!E224,'Big Pine'!H224,'Big Pine'!K224,'Big Pine'!N224,'Big Pine'!Q224,'Big Pine'!T224)</f>
        <v>1</v>
      </c>
      <c r="O44" s="41">
        <f>STDEV('Big Pine'!E224,'Big Pine'!H224,'Big Pine'!K224,'Big Pine'!N224,'Big Pine'!Q224,'Big Pine'!T224)</f>
        <v>0.408248290463863</v>
      </c>
      <c r="P44" s="41">
        <f>SUM('Big Pine'!E260,'Big Pine'!H260,'Big Pine'!K260,'Big Pine'!N260,'Big Pine'!Q260,'Big Pine'!T260)</f>
        <v>1</v>
      </c>
      <c r="Q44" s="41">
        <f>STDEV('Big Pine'!E260,'Big Pine'!H260,'Big Pine'!K260,'Big Pine'!N260,'Big Pine'!Q260,'Big Pine'!T260)</f>
        <v>0.408248290463863</v>
      </c>
      <c r="S44" s="62">
        <v>5</v>
      </c>
      <c r="T44" s="45">
        <f>SUM('Key West'!E8,'Key West'!H8,'Key West'!K8,'Key West'!N8,'Key West'!Q8,'Key West'!T8)</f>
        <v>0</v>
      </c>
      <c r="U44" s="45">
        <f>STDEV('Key West'!E8,'Key West'!H8,'Key West'!K8,'Key West'!N8,'Key West'!Q8,'Key West'!T8)</f>
        <v>0</v>
      </c>
      <c r="V44" s="45">
        <f>SUM('Key West'!E44,'Key West'!H44,'Key West'!K44,'Key West'!N44,'Key West'!Q44,'Key West'!T44)</f>
        <v>0</v>
      </c>
      <c r="W44" s="45">
        <f>STDEV('Key West'!E44,'Key West'!H44,'Key West'!K44,'Key West'!N44,'Key West'!Q44,'Key West'!T44)</f>
        <v>0</v>
      </c>
      <c r="X44" s="45">
        <f>SUM('Key West'!E80,'Key West'!H80,'Key West'!K80,'Key West'!N80,'Key West'!Q80,'Key West'!T80)</f>
        <v>0</v>
      </c>
      <c r="Y44" s="45">
        <f>STDEV('Key West'!E80,'Key West'!H80,'Key West'!K80,'Key West'!N80,'Key West'!Q80,'Key West'!T80)</f>
        <v>0</v>
      </c>
      <c r="Z44" s="45">
        <f>SUM('Key West'!E116,'Key West'!H116,'Key West'!K116,'Key West'!N116,'Key West'!Q116,'Key West'!T116)</f>
        <v>0</v>
      </c>
      <c r="AA44" s="45">
        <f>STDEV('Key West'!E116,'Key West'!H116,'Key West'!K116,'Key West'!N116,'Key West'!Q116,'Key West'!T116)</f>
        <v>0</v>
      </c>
      <c r="AB44" s="45">
        <f>SUM('Key West'!E152,'Key West'!H152,'Key West'!K152,'Key West'!N152,'Key West'!Q152,'Key West'!T152)</f>
        <v>0</v>
      </c>
      <c r="AC44" s="45">
        <f>STDEV('Key West'!E152,'Key West'!H152,'Key West'!K152,'Key West'!N152,'Key West'!Q152,'Key West'!T152)</f>
        <v>0</v>
      </c>
      <c r="AD44" s="45">
        <f>SUM('Key West'!E188,'Key West'!H188,'Key West'!K188,'Key West'!N188,'Key West'!Q188,'Key West'!T188)</f>
        <v>0</v>
      </c>
      <c r="AE44" s="45">
        <f>STDEV('Key West'!E188,'Key West'!H188,'Key West'!K188,'Key West'!N188,'Key West'!Q188,'Key West'!T188)</f>
        <v>0</v>
      </c>
      <c r="AF44" s="45">
        <f>SUM('Key West'!E224,'Key West'!H224,'Key West'!K224,'Key West'!N224,'Key West'!Q224,'Key West'!T224)</f>
        <v>0</v>
      </c>
      <c r="AG44" s="45">
        <f>STDEV('Key West'!E224,'Key West'!H224,'Key West'!K224,'Key West'!N224,'Key West'!Q224,'Key West'!T224)</f>
        <v>0</v>
      </c>
      <c r="AH44" s="45">
        <f>SUM('Key West'!E260,'Key West'!H260,'Key West'!K260,'Key West'!N260,'Key West'!Q260,'Key West'!T260)</f>
        <v>0</v>
      </c>
      <c r="AI44" s="45">
        <f>STDEV('Key West'!E260,'Key West'!H260,'Key West'!K260,'Key West'!N260,'Key West'!Q260,'Key West'!T260)</f>
        <v>0</v>
      </c>
    </row>
    <row r="45" spans="1:35" ht="15.75">
      <c r="A45" s="61">
        <v>6</v>
      </c>
      <c r="B45" s="41">
        <f>SUM('Big Pine'!E9,'Big Pine'!H9,'Big Pine'!K9,'Big Pine'!N9,'Big Pine'!Q9,'Big Pine'!T9)</f>
        <v>0</v>
      </c>
      <c r="C45" s="41">
        <f>STDEV('Big Pine'!E9,'Big Pine'!H9,'Big Pine'!K9,'Big Pine'!N9,'Big Pine'!Q9,'Big Pine'!T9)</f>
        <v>0</v>
      </c>
      <c r="D45" s="41">
        <f>SUM('Big Pine'!E45,'Big Pine'!H45,'Big Pine'!K45,'Big Pine'!N45,'Big Pine'!Q45,'Big Pine'!T45)</f>
        <v>0</v>
      </c>
      <c r="E45" s="41">
        <f>STDEV('Big Pine'!E45,'Big Pine'!H45,'Big Pine'!K45,'Big Pine'!N45,'Big Pine'!Q45,'Big Pine'!T45)</f>
        <v>0</v>
      </c>
      <c r="F45" s="41">
        <f>SUM('Big Pine'!E81,'Big Pine'!H81,'Big Pine'!K81,'Big Pine'!N81,'Big Pine'!Q81,'Big Pine'!T81)</f>
        <v>0</v>
      </c>
      <c r="G45" s="41">
        <f>STDEV('Big Pine'!E81,'Big Pine'!H81,'Big Pine'!K81,'Big Pine'!N81,'Big Pine'!Q81,'Big Pine'!T81)</f>
        <v>0</v>
      </c>
      <c r="H45" s="41">
        <f>SUM('Big Pine'!E117,'Big Pine'!H117,'Big Pine'!K117,'Big Pine'!N117,'Big Pine'!Q117,'Big Pine'!T117)</f>
        <v>0</v>
      </c>
      <c r="I45" s="41">
        <f>STDEV('Big Pine'!E117,'Big Pine'!H117,'Big Pine'!K117,'Big Pine'!N117,'Big Pine'!Q117,'Big Pine'!T117)</f>
        <v>0</v>
      </c>
      <c r="J45" s="41">
        <f>SUM('Big Pine'!E153,'Big Pine'!H153,'Big Pine'!K153,'Big Pine'!N153,'Big Pine'!Q153,'Big Pine'!T153)</f>
        <v>-1</v>
      </c>
      <c r="K45" s="41">
        <f>STDEV('Big Pine'!E153,'Big Pine'!H153,'Big Pine'!K153,'Big Pine'!N153,'Big Pine'!Q153,'Big Pine'!T153)</f>
        <v>0.408248290463863</v>
      </c>
      <c r="L45" s="41">
        <f>SUM('Big Pine'!E189,'Big Pine'!H189,'Big Pine'!K189,'Big Pine'!N189,'Big Pine'!Q189,'Big Pine'!T189)</f>
        <v>0</v>
      </c>
      <c r="M45" s="41">
        <f>STDEV('Big Pine'!E189,'Big Pine'!H189,'Big Pine'!K189,'Big Pine'!N189,'Big Pine'!Q189,'Big Pine'!T189)</f>
        <v>0</v>
      </c>
      <c r="N45" s="41">
        <f>SUM('Big Pine'!E225,'Big Pine'!H225,'Big Pine'!K225,'Big Pine'!N225,'Big Pine'!Q225,'Big Pine'!T225)</f>
        <v>0</v>
      </c>
      <c r="O45" s="41">
        <f>STDEV('Big Pine'!E225,'Big Pine'!H225,'Big Pine'!K225,'Big Pine'!N225,'Big Pine'!Q225,'Big Pine'!T225)</f>
        <v>0</v>
      </c>
      <c r="P45" s="41">
        <f>SUM('Big Pine'!E261,'Big Pine'!H261,'Big Pine'!K261,'Big Pine'!N261,'Big Pine'!Q261,'Big Pine'!T261)</f>
        <v>0</v>
      </c>
      <c r="Q45" s="41">
        <f>STDEV('Big Pine'!E261,'Big Pine'!H261,'Big Pine'!K261,'Big Pine'!N261,'Big Pine'!Q261,'Big Pine'!T261)</f>
        <v>0</v>
      </c>
      <c r="S45" s="62">
        <v>6</v>
      </c>
      <c r="T45" s="45">
        <f>SUM('Key West'!E9,'Key West'!H9,'Key West'!K9,'Key West'!N9,'Key West'!Q9,'Key West'!T9)</f>
        <v>0</v>
      </c>
      <c r="U45" s="45">
        <f>STDEV('Key West'!E9,'Key West'!H9,'Key West'!K9,'Key West'!N9,'Key West'!Q9,'Key West'!T9)</f>
        <v>0</v>
      </c>
      <c r="V45" s="45">
        <f>SUM('Key West'!E45,'Key West'!H45,'Key West'!K45,'Key West'!N45,'Key West'!Q45,'Key West'!T45)</f>
        <v>0</v>
      </c>
      <c r="W45" s="45">
        <f>STDEV('Key West'!E45,'Key West'!H45,'Key West'!K45,'Key West'!N45,'Key West'!Q45,'Key West'!T45)</f>
        <v>0</v>
      </c>
      <c r="X45" s="45">
        <f>SUM('Key West'!E81,'Key West'!H81,'Key West'!K81,'Key West'!N81,'Key West'!Q81,'Key West'!T81)</f>
        <v>0</v>
      </c>
      <c r="Y45" s="45">
        <f>STDEV('Key West'!E81,'Key West'!H81,'Key West'!K81,'Key West'!N81,'Key West'!Q81,'Key West'!T81)</f>
        <v>0</v>
      </c>
      <c r="Z45" s="45">
        <f>SUM('Key West'!E117,'Key West'!H117,'Key West'!K117,'Key West'!N117,'Key West'!Q117,'Key West'!T117)</f>
        <v>0</v>
      </c>
      <c r="AA45" s="45">
        <f>STDEV('Key West'!E117,'Key West'!H117,'Key West'!K117,'Key West'!N117,'Key West'!Q117,'Key West'!T117)</f>
        <v>0</v>
      </c>
      <c r="AB45" s="45">
        <f>SUM('Key West'!E153,'Key West'!H153,'Key West'!K153,'Key West'!N153,'Key West'!Q153,'Key West'!T153)</f>
        <v>-1</v>
      </c>
      <c r="AC45" s="45">
        <f>STDEV('Key West'!E153,'Key West'!H153,'Key West'!K153,'Key West'!N153,'Key West'!Q153,'Key West'!T153)</f>
        <v>0.752772652709081</v>
      </c>
      <c r="AD45" s="45">
        <f>SUM('Key West'!E189,'Key West'!H189,'Key West'!K189,'Key West'!N189,'Key West'!Q189,'Key West'!T189)</f>
        <v>0</v>
      </c>
      <c r="AE45" s="45">
        <f>STDEV('Key West'!E189,'Key West'!H189,'Key West'!K189,'Key West'!N189,'Key West'!Q189,'Key West'!T189)</f>
        <v>0</v>
      </c>
      <c r="AF45" s="45">
        <f>SUM('Key West'!E225,'Key West'!H225,'Key West'!K225,'Key West'!N225,'Key West'!Q225,'Key West'!T225)</f>
        <v>0</v>
      </c>
      <c r="AG45" s="45">
        <f>STDEV('Key West'!E225,'Key West'!H225,'Key West'!K225,'Key West'!N225,'Key West'!Q225,'Key West'!T225)</f>
        <v>0</v>
      </c>
      <c r="AH45" s="45">
        <f>SUM('Key West'!E261,'Key West'!H261,'Key West'!K261,'Key West'!N261,'Key West'!Q261,'Key West'!T261)</f>
        <v>-1</v>
      </c>
      <c r="AI45" s="45">
        <f>STDEV('Key West'!E261,'Key West'!H261,'Key West'!K261,'Key West'!N261,'Key West'!Q261,'Key West'!T261)</f>
        <v>0.408248290463863</v>
      </c>
    </row>
    <row r="46" spans="1:35" ht="15.75">
      <c r="A46" s="61">
        <v>7</v>
      </c>
      <c r="B46" s="41">
        <f>SUM('Big Pine'!E10,'Big Pine'!H10,'Big Pine'!K10,'Big Pine'!N10,'Big Pine'!Q10,'Big Pine'!T10)</f>
        <v>1</v>
      </c>
      <c r="C46" s="41">
        <f>STDEV('Big Pine'!E10,'Big Pine'!H10,'Big Pine'!K10,'Big Pine'!N10,'Big Pine'!Q10,'Big Pine'!T10)</f>
        <v>0.408248290463863</v>
      </c>
      <c r="D46" s="41">
        <f>SUM('Big Pine'!E46,'Big Pine'!H46,'Big Pine'!K46,'Big Pine'!N46,'Big Pine'!Q46,'Big Pine'!T46)</f>
        <v>0</v>
      </c>
      <c r="E46" s="41">
        <f>STDEV('Big Pine'!E46,'Big Pine'!H46,'Big Pine'!K46,'Big Pine'!N46,'Big Pine'!Q46,'Big Pine'!T46)</f>
        <v>0</v>
      </c>
      <c r="F46" s="41">
        <f>SUM('Big Pine'!E82,'Big Pine'!H82,'Big Pine'!K82,'Big Pine'!N82,'Big Pine'!Q82,'Big Pine'!T82)</f>
        <v>0</v>
      </c>
      <c r="G46" s="41">
        <f>STDEV('Big Pine'!E82,'Big Pine'!H82,'Big Pine'!K82,'Big Pine'!N82,'Big Pine'!Q82,'Big Pine'!T82)</f>
        <v>0</v>
      </c>
      <c r="H46" s="41">
        <f>SUM('Big Pine'!E118,'Big Pine'!H118,'Big Pine'!K118,'Big Pine'!N118,'Big Pine'!Q118,'Big Pine'!T118)</f>
        <v>0</v>
      </c>
      <c r="I46" s="41">
        <f>STDEV('Big Pine'!E118,'Big Pine'!H118,'Big Pine'!K118,'Big Pine'!N118,'Big Pine'!Q118,'Big Pine'!T118)</f>
        <v>0</v>
      </c>
      <c r="J46" s="41">
        <f>SUM('Big Pine'!E154,'Big Pine'!H154,'Big Pine'!K154,'Big Pine'!N154,'Big Pine'!Q154,'Big Pine'!T154)</f>
        <v>0</v>
      </c>
      <c r="K46" s="41">
        <f>STDEV('Big Pine'!E154,'Big Pine'!H154,'Big Pine'!K154,'Big Pine'!N154,'Big Pine'!Q154,'Big Pine'!T154)</f>
        <v>0</v>
      </c>
      <c r="L46" s="41">
        <f>SUM('Big Pine'!E190,'Big Pine'!H190,'Big Pine'!K190,'Big Pine'!N190,'Big Pine'!Q190,'Big Pine'!T190)</f>
        <v>0</v>
      </c>
      <c r="M46" s="41">
        <f>STDEV('Big Pine'!E190,'Big Pine'!H190,'Big Pine'!K190,'Big Pine'!N190,'Big Pine'!Q190,'Big Pine'!T190)</f>
        <v>0</v>
      </c>
      <c r="N46" s="41">
        <f>SUM('Big Pine'!E226,'Big Pine'!H226,'Big Pine'!K226,'Big Pine'!N226,'Big Pine'!Q226,'Big Pine'!T226)</f>
        <v>0</v>
      </c>
      <c r="O46" s="41">
        <f>STDEV('Big Pine'!E226,'Big Pine'!H226,'Big Pine'!K226,'Big Pine'!N226,'Big Pine'!Q226,'Big Pine'!T226)</f>
        <v>0</v>
      </c>
      <c r="P46" s="41">
        <f>SUM('Big Pine'!E262,'Big Pine'!H262,'Big Pine'!K262,'Big Pine'!N262,'Big Pine'!Q262,'Big Pine'!T262)</f>
        <v>0</v>
      </c>
      <c r="Q46" s="41">
        <f>STDEV('Big Pine'!E262,'Big Pine'!H262,'Big Pine'!K262,'Big Pine'!N262,'Big Pine'!Q262,'Big Pine'!T262)</f>
        <v>0</v>
      </c>
      <c r="S46" s="62">
        <v>7</v>
      </c>
      <c r="T46" s="45">
        <f>SUM('Key West'!E10,'Key West'!H10,'Key West'!K10,'Key West'!N10,'Key West'!Q10,'Key West'!T10)</f>
        <v>0</v>
      </c>
      <c r="U46" s="45">
        <f>STDEV('Key West'!E10,'Key West'!H10,'Key West'!K10,'Key West'!N10,'Key West'!Q10,'Key West'!T10)</f>
        <v>0</v>
      </c>
      <c r="V46" s="45">
        <f>SUM('Key West'!E46,'Key West'!H46,'Key West'!K46,'Key West'!N46,'Key West'!Q46,'Key West'!T46)</f>
        <v>0</v>
      </c>
      <c r="W46" s="45">
        <f>STDEV('Key West'!E46,'Key West'!H46,'Key West'!K46,'Key West'!N46,'Key West'!Q46,'Key West'!T46)</f>
        <v>0</v>
      </c>
      <c r="X46" s="45">
        <f>SUM('Key West'!E82,'Key West'!H82,'Key West'!K82,'Key West'!N82,'Key West'!Q82,'Key West'!T82)</f>
        <v>-1</v>
      </c>
      <c r="Y46" s="45">
        <f>STDEV('Key West'!E82,'Key West'!H82,'Key West'!K82,'Key West'!N82,'Key West'!Q82,'Key West'!T82)</f>
        <v>0.408248290463863</v>
      </c>
      <c r="Z46" s="45">
        <f>SUM('Key West'!E118,'Key West'!H118,'Key West'!K118,'Key West'!N118,'Key West'!Q118,'Key West'!T118)</f>
        <v>0</v>
      </c>
      <c r="AA46" s="45">
        <f>STDEV('Key West'!E118,'Key West'!H118,'Key West'!K118,'Key West'!N118,'Key West'!Q118,'Key West'!T118)</f>
        <v>0.6324555320336759</v>
      </c>
      <c r="AB46" s="45">
        <f>SUM('Key West'!E154,'Key West'!H154,'Key West'!K154,'Key West'!N154,'Key West'!Q154,'Key West'!T154)</f>
        <v>-1</v>
      </c>
      <c r="AC46" s="45">
        <f>STDEV('Key West'!E154,'Key West'!H154,'Key West'!K154,'Key West'!N154,'Key West'!Q154,'Key West'!T154)</f>
        <v>0.408248290463863</v>
      </c>
      <c r="AD46" s="45">
        <f>SUM('Key West'!E190,'Key West'!H190,'Key West'!K190,'Key West'!N190,'Key West'!Q190,'Key West'!T190)</f>
        <v>0</v>
      </c>
      <c r="AE46" s="45">
        <f>STDEV('Key West'!E190,'Key West'!H190,'Key West'!K190,'Key West'!N190,'Key West'!Q190,'Key West'!T190)</f>
        <v>0</v>
      </c>
      <c r="AF46" s="45">
        <f>SUM('Key West'!E226,'Key West'!H226,'Key West'!K226,'Key West'!N226,'Key West'!Q226,'Key West'!T226)</f>
        <v>0</v>
      </c>
      <c r="AG46" s="45">
        <f>STDEV('Key West'!E226,'Key West'!H226,'Key West'!K226,'Key West'!N226,'Key West'!Q226,'Key West'!T226)</f>
        <v>0</v>
      </c>
      <c r="AH46" s="45">
        <f>SUM('Key West'!E262,'Key West'!H262,'Key West'!K262,'Key West'!N262,'Key West'!Q262,'Key West'!T262)</f>
        <v>1</v>
      </c>
      <c r="AI46" s="45">
        <f>STDEV('Key West'!E262,'Key West'!H262,'Key West'!K262,'Key West'!N262,'Key West'!Q262,'Key West'!T262)</f>
        <v>0.408248290463863</v>
      </c>
    </row>
    <row r="47" spans="1:35" ht="15.75">
      <c r="A47" s="61">
        <v>8</v>
      </c>
      <c r="B47" s="41">
        <f>SUM('Big Pine'!E11,'Big Pine'!H11,'Big Pine'!K11,'Big Pine'!N11,'Big Pine'!Q11,'Big Pine'!T11)</f>
        <v>0</v>
      </c>
      <c r="C47" s="41">
        <f>STDEV('Big Pine'!E11,'Big Pine'!H11,'Big Pine'!K11,'Big Pine'!N11,'Big Pine'!Q11,'Big Pine'!T11)</f>
        <v>0.8944271909999159</v>
      </c>
      <c r="D47" s="41">
        <f>SUM('Big Pine'!E47,'Big Pine'!H47,'Big Pine'!K47,'Big Pine'!N47,'Big Pine'!Q47,'Big Pine'!T47)</f>
        <v>0</v>
      </c>
      <c r="E47" s="41">
        <f>STDEV('Big Pine'!E47,'Big Pine'!H47,'Big Pine'!K47,'Big Pine'!N47,'Big Pine'!Q47,'Big Pine'!T47)</f>
        <v>0</v>
      </c>
      <c r="F47" s="41">
        <f>SUM('Big Pine'!E83,'Big Pine'!H83,'Big Pine'!K83,'Big Pine'!N83,'Big Pine'!Q83,'Big Pine'!T83)</f>
        <v>0</v>
      </c>
      <c r="G47" s="41">
        <f>STDEV('Big Pine'!E83,'Big Pine'!H83,'Big Pine'!K83,'Big Pine'!N83,'Big Pine'!Q83,'Big Pine'!T83)</f>
        <v>0</v>
      </c>
      <c r="H47" s="41">
        <f>SUM('Big Pine'!E119,'Big Pine'!H119,'Big Pine'!K119,'Big Pine'!N119,'Big Pine'!Q119,'Big Pine'!T119)</f>
        <v>0</v>
      </c>
      <c r="I47" s="41">
        <f>STDEV('Big Pine'!E119,'Big Pine'!H119,'Big Pine'!K119,'Big Pine'!N119,'Big Pine'!Q119,'Big Pine'!T119)</f>
        <v>0</v>
      </c>
      <c r="J47" s="41">
        <f>SUM('Big Pine'!E155,'Big Pine'!H155,'Big Pine'!K155,'Big Pine'!N155,'Big Pine'!Q155,'Big Pine'!T155)</f>
        <v>0</v>
      </c>
      <c r="K47" s="41">
        <f>STDEV('Big Pine'!E155,'Big Pine'!H155,'Big Pine'!K155,'Big Pine'!N155,'Big Pine'!Q155,'Big Pine'!T155)</f>
        <v>0</v>
      </c>
      <c r="L47" s="41">
        <f>SUM('Big Pine'!E191,'Big Pine'!H191,'Big Pine'!K191,'Big Pine'!N191,'Big Pine'!Q191,'Big Pine'!T191)</f>
        <v>0</v>
      </c>
      <c r="M47" s="41">
        <f>STDEV('Big Pine'!E191,'Big Pine'!H191,'Big Pine'!K191,'Big Pine'!N191,'Big Pine'!Q191,'Big Pine'!T191)</f>
        <v>0</v>
      </c>
      <c r="N47" s="41">
        <f>SUM('Big Pine'!E227,'Big Pine'!H227,'Big Pine'!K227,'Big Pine'!N227,'Big Pine'!Q227,'Big Pine'!T227)</f>
        <v>0</v>
      </c>
      <c r="O47" s="41">
        <f>STDEV('Big Pine'!E227,'Big Pine'!H227,'Big Pine'!K227,'Big Pine'!N227,'Big Pine'!Q227,'Big Pine'!T227)</f>
        <v>0</v>
      </c>
      <c r="P47" s="41">
        <f>SUM('Big Pine'!E263,'Big Pine'!H263,'Big Pine'!K263,'Big Pine'!N263,'Big Pine'!Q263,'Big Pine'!T263)</f>
        <v>0</v>
      </c>
      <c r="Q47" s="41">
        <f>STDEV('Big Pine'!E263,'Big Pine'!H263,'Big Pine'!K263,'Big Pine'!N263,'Big Pine'!Q263,'Big Pine'!T263)</f>
        <v>0</v>
      </c>
      <c r="S47" s="62">
        <v>8</v>
      </c>
      <c r="T47" s="45">
        <f>SUM('Key West'!E11,'Key West'!H11,'Key West'!K11,'Key West'!N11,'Key West'!Q11,'Key West'!T11)</f>
        <v>0</v>
      </c>
      <c r="U47" s="45">
        <f>STDEV('Key West'!E11,'Key West'!H11,'Key West'!K11,'Key West'!N11,'Key West'!Q11,'Key West'!T11)</f>
        <v>0.6324555320336759</v>
      </c>
      <c r="V47" s="45">
        <f>SUM('Key West'!E47,'Key West'!H47,'Key West'!K47,'Key West'!N47,'Key West'!Q47,'Key West'!T47)</f>
        <v>-1</v>
      </c>
      <c r="W47" s="45">
        <f>STDEV('Key West'!E47,'Key West'!H47,'Key West'!K47,'Key West'!N47,'Key West'!Q47,'Key West'!T47)</f>
        <v>0.408248290463863</v>
      </c>
      <c r="X47" s="45">
        <f>SUM('Key West'!E83,'Key West'!H83,'Key West'!K83,'Key West'!N83,'Key West'!Q83,'Key West'!T83)</f>
        <v>-1</v>
      </c>
      <c r="Y47" s="45">
        <f>STDEV('Key West'!E83,'Key West'!H83,'Key West'!K83,'Key West'!N83,'Key West'!Q83,'Key West'!T83)</f>
        <v>0.752772652709081</v>
      </c>
      <c r="Z47" s="45">
        <f>SUM('Key West'!E119,'Key West'!H119,'Key West'!K119,'Key West'!N119,'Key West'!Q119,'Key West'!T119)</f>
        <v>0</v>
      </c>
      <c r="AA47" s="45">
        <f>STDEV('Key West'!E119,'Key West'!H119,'Key West'!K119,'Key West'!N119,'Key West'!Q119,'Key West'!T119)</f>
        <v>0</v>
      </c>
      <c r="AB47" s="45">
        <f>SUM('Key West'!E155,'Key West'!H155,'Key West'!K155,'Key West'!N155,'Key West'!Q155,'Key West'!T155)</f>
        <v>0</v>
      </c>
      <c r="AC47" s="45">
        <f>STDEV('Key West'!E155,'Key West'!H155,'Key West'!K155,'Key West'!N155,'Key West'!Q155,'Key West'!T155)</f>
        <v>0</v>
      </c>
      <c r="AD47" s="45">
        <f>SUM('Key West'!E191,'Key West'!H191,'Key West'!K191,'Key West'!N191,'Key West'!Q191,'Key West'!T191)</f>
        <v>0</v>
      </c>
      <c r="AE47" s="45">
        <f>STDEV('Key West'!E191,'Key West'!H191,'Key West'!K191,'Key West'!N191,'Key West'!Q191,'Key West'!T191)</f>
        <v>0</v>
      </c>
      <c r="AF47" s="45">
        <f>SUM('Key West'!E227,'Key West'!H227,'Key West'!K227,'Key West'!N227,'Key West'!Q227,'Key West'!T227)</f>
        <v>0</v>
      </c>
      <c r="AG47" s="45">
        <f>STDEV('Key West'!E227,'Key West'!H227,'Key West'!K227,'Key West'!N227,'Key West'!Q227,'Key West'!T227)</f>
        <v>0</v>
      </c>
      <c r="AH47" s="45">
        <f>SUM('Key West'!E263,'Key West'!H263,'Key West'!K263,'Key West'!N263,'Key West'!Q263,'Key West'!T263)</f>
        <v>0</v>
      </c>
      <c r="AI47" s="45">
        <f>STDEV('Key West'!E263,'Key West'!H263,'Key West'!K263,'Key West'!N263,'Key West'!Q263,'Key West'!T263)</f>
        <v>0</v>
      </c>
    </row>
    <row r="48" spans="1:35" ht="15.75">
      <c r="A48" s="61">
        <v>9</v>
      </c>
      <c r="B48" s="41">
        <f>SUM('Big Pine'!E12,'Big Pine'!H12,'Big Pine'!K12,'Big Pine'!N12,'Big Pine'!Q12,'Big Pine'!T12)</f>
        <v>1</v>
      </c>
      <c r="C48" s="41">
        <f>STDEV('Big Pine'!E12,'Big Pine'!H12,'Big Pine'!K12,'Big Pine'!N12,'Big Pine'!Q12,'Big Pine'!T12)</f>
        <v>0.408248290463863</v>
      </c>
      <c r="D48" s="41">
        <f>SUM('Big Pine'!E48,'Big Pine'!H48,'Big Pine'!K48,'Big Pine'!N48,'Big Pine'!Q48,'Big Pine'!T48)</f>
        <v>0</v>
      </c>
      <c r="E48" s="41">
        <f>STDEV('Big Pine'!E48,'Big Pine'!H48,'Big Pine'!K48,'Big Pine'!N48,'Big Pine'!Q48,'Big Pine'!T48)</f>
        <v>0</v>
      </c>
      <c r="F48" s="41">
        <f>SUM('Big Pine'!E84,'Big Pine'!H84,'Big Pine'!K84,'Big Pine'!N84,'Big Pine'!Q84,'Big Pine'!T84)</f>
        <v>-1</v>
      </c>
      <c r="G48" s="41">
        <f>STDEV('Big Pine'!E84,'Big Pine'!H84,'Big Pine'!K84,'Big Pine'!N84,'Big Pine'!Q84,'Big Pine'!T84)</f>
        <v>0.408248290463863</v>
      </c>
      <c r="H48" s="41">
        <f>SUM('Big Pine'!E120,'Big Pine'!H120,'Big Pine'!K120,'Big Pine'!N120,'Big Pine'!Q120,'Big Pine'!T120)</f>
        <v>0</v>
      </c>
      <c r="I48" s="41">
        <f>STDEV('Big Pine'!E120,'Big Pine'!H120,'Big Pine'!K120,'Big Pine'!N120,'Big Pine'!Q120,'Big Pine'!T120)</f>
        <v>0</v>
      </c>
      <c r="J48" s="41">
        <f>SUM('Big Pine'!E156,'Big Pine'!H156,'Big Pine'!K156,'Big Pine'!N156,'Big Pine'!Q156,'Big Pine'!T156)</f>
        <v>0</v>
      </c>
      <c r="K48" s="41">
        <f>STDEV('Big Pine'!E156,'Big Pine'!H156,'Big Pine'!K156,'Big Pine'!N156,'Big Pine'!Q156,'Big Pine'!T156)</f>
        <v>0</v>
      </c>
      <c r="L48" s="41">
        <f>SUM('Big Pine'!E192,'Big Pine'!H192,'Big Pine'!K192,'Big Pine'!N192,'Big Pine'!Q192,'Big Pine'!T192)</f>
        <v>0</v>
      </c>
      <c r="M48" s="41">
        <f>STDEV('Big Pine'!E192,'Big Pine'!H192,'Big Pine'!K192,'Big Pine'!N192,'Big Pine'!Q192,'Big Pine'!T192)</f>
        <v>0</v>
      </c>
      <c r="N48" s="41">
        <f>SUM('Big Pine'!E228,'Big Pine'!H228,'Big Pine'!K228,'Big Pine'!N228,'Big Pine'!Q228,'Big Pine'!T228)</f>
        <v>0</v>
      </c>
      <c r="O48" s="41">
        <f>STDEV('Big Pine'!E228,'Big Pine'!H228,'Big Pine'!K228,'Big Pine'!N228,'Big Pine'!Q228,'Big Pine'!T228)</f>
        <v>0.6324555320336759</v>
      </c>
      <c r="P48" s="41">
        <f>SUM('Big Pine'!E264,'Big Pine'!H264,'Big Pine'!K264,'Big Pine'!N264,'Big Pine'!Q264,'Big Pine'!T264)</f>
        <v>0</v>
      </c>
      <c r="Q48" s="41">
        <f>STDEV('Big Pine'!E264,'Big Pine'!H264,'Big Pine'!K264,'Big Pine'!N264,'Big Pine'!Q264,'Big Pine'!T264)</f>
        <v>0</v>
      </c>
      <c r="S48" s="62">
        <v>9</v>
      </c>
      <c r="T48" s="45">
        <f>SUM('Key West'!E12,'Key West'!H12,'Key West'!K12,'Key West'!N12,'Key West'!Q12,'Key West'!T12)</f>
        <v>0</v>
      </c>
      <c r="U48" s="45">
        <f>STDEV('Key West'!E12,'Key West'!H12,'Key West'!K12,'Key West'!N12,'Key West'!Q12,'Key West'!T12)</f>
        <v>0</v>
      </c>
      <c r="V48" s="45">
        <f>SUM('Key West'!E48,'Key West'!H48,'Key West'!K48,'Key West'!N48,'Key West'!Q48,'Key West'!T48)</f>
        <v>0</v>
      </c>
      <c r="W48" s="45">
        <f>STDEV('Key West'!E48,'Key West'!H48,'Key West'!K48,'Key West'!N48,'Key West'!Q48,'Key West'!T48)</f>
        <v>0</v>
      </c>
      <c r="X48" s="45">
        <f>SUM('Key West'!E84,'Key West'!H84,'Key West'!K84,'Key West'!N84,'Key West'!Q84,'Key West'!T84)</f>
        <v>-1</v>
      </c>
      <c r="Y48" s="45">
        <f>STDEV('Key West'!E84,'Key West'!H84,'Key West'!K84,'Key West'!N84,'Key West'!Q84,'Key West'!T84)</f>
        <v>0.408248290463863</v>
      </c>
      <c r="Z48" s="45">
        <f>SUM('Key West'!E120,'Key West'!H120,'Key West'!K120,'Key West'!N120,'Key West'!Q120,'Key West'!T120)</f>
        <v>0</v>
      </c>
      <c r="AA48" s="45">
        <f>STDEV('Key West'!E120,'Key West'!H120,'Key West'!K120,'Key West'!N120,'Key West'!Q120,'Key West'!T120)</f>
        <v>0</v>
      </c>
      <c r="AB48" s="45">
        <f>SUM('Key West'!E156,'Key West'!H156,'Key West'!K156,'Key West'!N156,'Key West'!Q156,'Key West'!T156)</f>
        <v>-1</v>
      </c>
      <c r="AC48" s="45">
        <f>STDEV('Key West'!E156,'Key West'!H156,'Key West'!K156,'Key West'!N156,'Key West'!Q156,'Key West'!T156)</f>
        <v>0.408248290463863</v>
      </c>
      <c r="AD48" s="45">
        <f>SUM('Key West'!E192,'Key West'!H192,'Key West'!K192,'Key West'!N192,'Key West'!Q192,'Key West'!T192)</f>
        <v>0</v>
      </c>
      <c r="AE48" s="45">
        <f>STDEV('Key West'!E192,'Key West'!H192,'Key West'!K192,'Key West'!N192,'Key West'!Q192,'Key West'!T192)</f>
        <v>0</v>
      </c>
      <c r="AF48" s="45">
        <f>SUM('Key West'!E228,'Key West'!H228,'Key West'!K228,'Key West'!N228,'Key West'!Q228,'Key West'!T228)</f>
        <v>0</v>
      </c>
      <c r="AG48" s="45">
        <f>STDEV('Key West'!E228,'Key West'!H228,'Key West'!K228,'Key West'!N228,'Key West'!Q228,'Key West'!T228)</f>
        <v>0</v>
      </c>
      <c r="AH48" s="45">
        <f>SUM('Key West'!E264,'Key West'!H264,'Key West'!K264,'Key West'!N264,'Key West'!Q264,'Key West'!T264)</f>
        <v>0</v>
      </c>
      <c r="AI48" s="45">
        <f>STDEV('Key West'!E264,'Key West'!H264,'Key West'!K264,'Key West'!N264,'Key West'!Q264,'Key West'!T264)</f>
        <v>0</v>
      </c>
    </row>
    <row r="49" spans="1:35" ht="15.75">
      <c r="A49" s="61">
        <v>10</v>
      </c>
      <c r="B49" s="41">
        <f>SUM('Big Pine'!E13,'Big Pine'!H13,'Big Pine'!K13,'Big Pine'!N13,'Big Pine'!Q13,'Big Pine'!T13)</f>
        <v>0</v>
      </c>
      <c r="C49" s="41">
        <f>STDEV('Big Pine'!E13,'Big Pine'!H13,'Big Pine'!K13,'Big Pine'!N13,'Big Pine'!Q13,'Big Pine'!T13)</f>
        <v>0</v>
      </c>
      <c r="D49" s="41">
        <f>SUM('Big Pine'!E49,'Big Pine'!H49,'Big Pine'!K49,'Big Pine'!N49,'Big Pine'!Q49,'Big Pine'!T49)</f>
        <v>0</v>
      </c>
      <c r="E49" s="41">
        <f>STDEV('Big Pine'!E49,'Big Pine'!H49,'Big Pine'!K49,'Big Pine'!N49,'Big Pine'!Q49,'Big Pine'!T49)</f>
        <v>0</v>
      </c>
      <c r="F49" s="41">
        <f>SUM('Big Pine'!E85,'Big Pine'!H85,'Big Pine'!K85,'Big Pine'!N85,'Big Pine'!Q85,'Big Pine'!T85)</f>
        <v>0</v>
      </c>
      <c r="G49" s="41">
        <f>STDEV('Big Pine'!E85,'Big Pine'!H85,'Big Pine'!K85,'Big Pine'!N85,'Big Pine'!Q85,'Big Pine'!T85)</f>
        <v>0</v>
      </c>
      <c r="H49" s="41">
        <f>SUM('Big Pine'!E121,'Big Pine'!H121,'Big Pine'!K121,'Big Pine'!N121,'Big Pine'!Q121,'Big Pine'!T121)</f>
        <v>0</v>
      </c>
      <c r="I49" s="41">
        <f>STDEV('Big Pine'!E121,'Big Pine'!H121,'Big Pine'!K121,'Big Pine'!N121,'Big Pine'!Q121,'Big Pine'!T121)</f>
        <v>0</v>
      </c>
      <c r="J49" s="41">
        <f>SUM('Big Pine'!E157,'Big Pine'!H157,'Big Pine'!K157,'Big Pine'!N157,'Big Pine'!Q157,'Big Pine'!T157)</f>
        <v>0</v>
      </c>
      <c r="K49" s="41">
        <f>STDEV('Big Pine'!E157,'Big Pine'!H157,'Big Pine'!K157,'Big Pine'!N157,'Big Pine'!Q157,'Big Pine'!T157)</f>
        <v>0</v>
      </c>
      <c r="L49" s="41">
        <f>SUM('Big Pine'!E193,'Big Pine'!H193,'Big Pine'!K193,'Big Pine'!N193,'Big Pine'!Q193,'Big Pine'!T193)</f>
        <v>0</v>
      </c>
      <c r="M49" s="41">
        <f>STDEV('Big Pine'!E193,'Big Pine'!H193,'Big Pine'!K193,'Big Pine'!N193,'Big Pine'!Q193,'Big Pine'!T193)</f>
        <v>0</v>
      </c>
      <c r="N49" s="41">
        <f>SUM('Big Pine'!E229,'Big Pine'!H229,'Big Pine'!K229,'Big Pine'!N229,'Big Pine'!Q229,'Big Pine'!T229)</f>
        <v>0</v>
      </c>
      <c r="O49" s="41">
        <f>STDEV('Big Pine'!E229,'Big Pine'!H229,'Big Pine'!K229,'Big Pine'!N229,'Big Pine'!Q229,'Big Pine'!T229)</f>
        <v>0</v>
      </c>
      <c r="P49" s="41">
        <f>SUM('Big Pine'!E265,'Big Pine'!H265,'Big Pine'!K265,'Big Pine'!N265,'Big Pine'!Q265,'Big Pine'!T265)</f>
        <v>0</v>
      </c>
      <c r="Q49" s="41">
        <f>STDEV('Big Pine'!E265,'Big Pine'!H265,'Big Pine'!K265,'Big Pine'!N265,'Big Pine'!Q265,'Big Pine'!T265)</f>
        <v>0</v>
      </c>
      <c r="S49" s="62">
        <v>10</v>
      </c>
      <c r="T49" s="45">
        <f>SUM('Key West'!E13,'Key West'!H13,'Key West'!K13,'Key West'!N13,'Key West'!Q13,'Key West'!T13)</f>
        <v>0</v>
      </c>
      <c r="U49" s="45">
        <f>STDEV('Key West'!E13,'Key West'!H13,'Key West'!K13,'Key West'!N13,'Key West'!Q13,'Key West'!T13)</f>
        <v>0</v>
      </c>
      <c r="V49" s="45">
        <f>SUM('Key West'!E49,'Key West'!H49,'Key West'!K49,'Key West'!N49,'Key West'!Q49,'Key West'!T49)</f>
        <v>1</v>
      </c>
      <c r="W49" s="45">
        <f>STDEV('Key West'!E49,'Key West'!H49,'Key West'!K49,'Key West'!N49,'Key West'!Q49,'Key West'!T49)</f>
        <v>0.408248290463863</v>
      </c>
      <c r="X49" s="45">
        <f>SUM('Key West'!E85,'Key West'!H85,'Key West'!K85,'Key West'!N85,'Key West'!Q85,'Key West'!T85)</f>
        <v>0</v>
      </c>
      <c r="Y49" s="45">
        <f>STDEV('Key West'!E85,'Key West'!H85,'Key West'!K85,'Key West'!N85,'Key West'!Q85,'Key West'!T85)</f>
        <v>0</v>
      </c>
      <c r="Z49" s="45">
        <f>SUM('Key West'!E121,'Key West'!H121,'Key West'!K121,'Key West'!N121,'Key West'!Q121,'Key West'!T121)</f>
        <v>0</v>
      </c>
      <c r="AA49" s="45">
        <f>STDEV('Key West'!E121,'Key West'!H121,'Key West'!K121,'Key West'!N121,'Key West'!Q121,'Key West'!T121)</f>
        <v>0</v>
      </c>
      <c r="AB49" s="45">
        <f>SUM('Key West'!E157,'Key West'!H157,'Key West'!K157,'Key West'!N157,'Key West'!Q157,'Key West'!T157)</f>
        <v>0</v>
      </c>
      <c r="AC49" s="45">
        <f>STDEV('Key West'!E157,'Key West'!H157,'Key West'!K157,'Key West'!N157,'Key West'!Q157,'Key West'!T157)</f>
        <v>0</v>
      </c>
      <c r="AD49" s="45">
        <f>SUM('Key West'!E193,'Key West'!H193,'Key West'!K193,'Key West'!N193,'Key West'!Q193,'Key West'!T193)</f>
        <v>-1</v>
      </c>
      <c r="AE49" s="45">
        <f>STDEV('Key West'!E193,'Key West'!H193,'Key West'!K193,'Key West'!N193,'Key West'!Q193,'Key West'!T193)</f>
        <v>0.408248290463863</v>
      </c>
      <c r="AF49" s="45">
        <f>SUM('Key West'!E229,'Key West'!H229,'Key West'!K229,'Key West'!N229,'Key West'!Q229,'Key West'!T229)</f>
        <v>0</v>
      </c>
      <c r="AG49" s="45">
        <f>STDEV('Key West'!E229,'Key West'!H229,'Key West'!K229,'Key West'!N229,'Key West'!Q229,'Key West'!T229)</f>
        <v>0</v>
      </c>
      <c r="AH49" s="45">
        <f>SUM('Key West'!E265,'Key West'!H265,'Key West'!K265,'Key West'!N265,'Key West'!Q265,'Key West'!T265)</f>
        <v>0</v>
      </c>
      <c r="AI49" s="45">
        <f>STDEV('Key West'!E265,'Key West'!H265,'Key West'!K265,'Key West'!N265,'Key West'!Q265,'Key West'!T265)</f>
        <v>0</v>
      </c>
    </row>
    <row r="50" spans="1:35" ht="15.75">
      <c r="A50" s="61">
        <v>11</v>
      </c>
      <c r="B50" s="41">
        <f>SUM('Big Pine'!E14,'Big Pine'!H14,'Big Pine'!K14,'Big Pine'!N14,'Big Pine'!Q14,'Big Pine'!T14)</f>
        <v>0</v>
      </c>
      <c r="C50" s="41">
        <f>STDEV('Big Pine'!E14,'Big Pine'!H14,'Big Pine'!K14,'Big Pine'!N14,'Big Pine'!Q14,'Big Pine'!T14)</f>
        <v>0.6324555320336759</v>
      </c>
      <c r="D50" s="41">
        <f>SUM('Big Pine'!E50,'Big Pine'!H50,'Big Pine'!K50,'Big Pine'!N50,'Big Pine'!Q50,'Big Pine'!T50)</f>
        <v>0</v>
      </c>
      <c r="E50" s="41">
        <f>STDEV('Big Pine'!E50,'Big Pine'!H50,'Big Pine'!K50,'Big Pine'!N50,'Big Pine'!Q50,'Big Pine'!T50)</f>
        <v>0</v>
      </c>
      <c r="F50" s="41">
        <f>SUM('Big Pine'!E86,'Big Pine'!H86,'Big Pine'!K86,'Big Pine'!N86,'Big Pine'!Q86,'Big Pine'!T86)</f>
        <v>0</v>
      </c>
      <c r="G50" s="41">
        <f>STDEV('Big Pine'!E86,'Big Pine'!H86,'Big Pine'!K86,'Big Pine'!N86,'Big Pine'!Q86,'Big Pine'!T86)</f>
        <v>0</v>
      </c>
      <c r="H50" s="41">
        <f>SUM('Big Pine'!E122,'Big Pine'!H122,'Big Pine'!K122,'Big Pine'!N122,'Big Pine'!Q122,'Big Pine'!T122)</f>
        <v>0</v>
      </c>
      <c r="I50" s="41">
        <f>STDEV('Big Pine'!E122,'Big Pine'!H122,'Big Pine'!K122,'Big Pine'!N122,'Big Pine'!Q122,'Big Pine'!T122)</f>
        <v>0</v>
      </c>
      <c r="J50" s="41">
        <f>SUM('Big Pine'!E158,'Big Pine'!H158,'Big Pine'!K158,'Big Pine'!N158,'Big Pine'!Q158,'Big Pine'!T158)</f>
        <v>0</v>
      </c>
      <c r="K50" s="41">
        <f>STDEV('Big Pine'!E158,'Big Pine'!H158,'Big Pine'!K158,'Big Pine'!N158,'Big Pine'!Q158,'Big Pine'!T158)</f>
        <v>0</v>
      </c>
      <c r="L50" s="41">
        <f>SUM('Big Pine'!E194,'Big Pine'!H194,'Big Pine'!K194,'Big Pine'!N194,'Big Pine'!Q194,'Big Pine'!T194)</f>
        <v>0</v>
      </c>
      <c r="M50" s="41">
        <f>STDEV('Big Pine'!E194,'Big Pine'!H194,'Big Pine'!K194,'Big Pine'!N194,'Big Pine'!Q194,'Big Pine'!T194)</f>
        <v>0</v>
      </c>
      <c r="N50" s="41">
        <f>SUM('Big Pine'!E230,'Big Pine'!H230,'Big Pine'!K230,'Big Pine'!N230,'Big Pine'!Q230,'Big Pine'!T230)</f>
        <v>1</v>
      </c>
      <c r="O50" s="41">
        <f>STDEV('Big Pine'!E230,'Big Pine'!H230,'Big Pine'!K230,'Big Pine'!N230,'Big Pine'!Q230,'Big Pine'!T230)</f>
        <v>0.408248290463863</v>
      </c>
      <c r="P50" s="41">
        <f>SUM('Big Pine'!E266,'Big Pine'!H266,'Big Pine'!K266,'Big Pine'!N266,'Big Pine'!Q266,'Big Pine'!T266)</f>
        <v>0</v>
      </c>
      <c r="Q50" s="41">
        <f>STDEV('Big Pine'!E266,'Big Pine'!H266,'Big Pine'!K266,'Big Pine'!N266,'Big Pine'!Q266,'Big Pine'!T266)</f>
        <v>0</v>
      </c>
      <c r="S50" s="62">
        <v>11</v>
      </c>
      <c r="T50" s="45">
        <f>SUM('Key West'!E14,'Key West'!H14,'Key West'!K14,'Key West'!N14,'Key West'!Q14,'Key West'!T14)</f>
        <v>0</v>
      </c>
      <c r="U50" s="45">
        <f>STDEV('Key West'!E14,'Key West'!H14,'Key West'!K14,'Key West'!N14,'Key West'!Q14,'Key West'!T14)</f>
        <v>0.6324555320336759</v>
      </c>
      <c r="V50" s="45">
        <f>SUM('Key West'!E50,'Key West'!H50,'Key West'!K50,'Key West'!N50,'Key West'!Q50,'Key West'!T50)</f>
        <v>0</v>
      </c>
      <c r="W50" s="45">
        <f>STDEV('Key West'!E50,'Key West'!H50,'Key West'!K50,'Key West'!N50,'Key West'!Q50,'Key West'!T50)</f>
        <v>0</v>
      </c>
      <c r="X50" s="45">
        <f>SUM('Key West'!E86,'Key West'!H86,'Key West'!K86,'Key West'!N86,'Key West'!Q86,'Key West'!T86)</f>
        <v>-1</v>
      </c>
      <c r="Y50" s="45">
        <f>STDEV('Key West'!E86,'Key West'!H86,'Key West'!K86,'Key West'!N86,'Key West'!Q86,'Key West'!T86)</f>
        <v>0.408248290463863</v>
      </c>
      <c r="Z50" s="45">
        <f>SUM('Key West'!E122,'Key West'!H122,'Key West'!K122,'Key West'!N122,'Key West'!Q122,'Key West'!T122)</f>
        <v>-1</v>
      </c>
      <c r="AA50" s="45">
        <f>STDEV('Key West'!E122,'Key West'!H122,'Key West'!K122,'Key West'!N122,'Key West'!Q122,'Key West'!T122)</f>
        <v>0.408248290463863</v>
      </c>
      <c r="AB50" s="45">
        <f>SUM('Key West'!E158,'Key West'!H158,'Key West'!K158,'Key West'!N158,'Key West'!Q158,'Key West'!T158)</f>
        <v>0</v>
      </c>
      <c r="AC50" s="45">
        <f>STDEV('Key West'!E158,'Key West'!H158,'Key West'!K158,'Key West'!N158,'Key West'!Q158,'Key West'!T158)</f>
        <v>0</v>
      </c>
      <c r="AD50" s="45">
        <f>SUM('Key West'!E194,'Key West'!H194,'Key West'!K194,'Key West'!N194,'Key West'!Q194,'Key West'!T194)</f>
        <v>-1</v>
      </c>
      <c r="AE50" s="45">
        <f>STDEV('Key West'!E194,'Key West'!H194,'Key West'!K194,'Key West'!N194,'Key West'!Q194,'Key West'!T194)</f>
        <v>0.408248290463863</v>
      </c>
      <c r="AF50" s="45">
        <f>SUM('Key West'!E230,'Key West'!H230,'Key West'!K230,'Key West'!N230,'Key West'!Q230,'Key West'!T230)</f>
        <v>0</v>
      </c>
      <c r="AG50" s="45">
        <f>STDEV('Key West'!E230,'Key West'!H230,'Key West'!K230,'Key West'!N230,'Key West'!Q230,'Key West'!T230)</f>
        <v>0</v>
      </c>
      <c r="AH50" s="45">
        <f>SUM('Key West'!E266,'Key West'!H266,'Key West'!K266,'Key West'!N266,'Key West'!Q266,'Key West'!T266)</f>
        <v>0</v>
      </c>
      <c r="AI50" s="45">
        <f>STDEV('Key West'!E266,'Key West'!H266,'Key West'!K266,'Key West'!N266,'Key West'!Q266,'Key West'!T266)</f>
        <v>0</v>
      </c>
    </row>
    <row r="51" spans="1:35" ht="15.75">
      <c r="A51" s="61">
        <v>12</v>
      </c>
      <c r="B51" s="41">
        <f>SUM('Big Pine'!E15,'Big Pine'!H15,'Big Pine'!K15,'Big Pine'!N15,'Big Pine'!Q15,'Big Pine'!T15)</f>
        <v>0</v>
      </c>
      <c r="C51" s="41">
        <f>STDEV('Big Pine'!E15,'Big Pine'!H15,'Big Pine'!K15,'Big Pine'!N15,'Big Pine'!Q15,'Big Pine'!T15)</f>
        <v>0</v>
      </c>
      <c r="D51" s="41">
        <f>SUM('Big Pine'!E51,'Big Pine'!H51,'Big Pine'!K51,'Big Pine'!N51,'Big Pine'!Q51,'Big Pine'!T51)</f>
        <v>0</v>
      </c>
      <c r="E51" s="41">
        <f>STDEV('Big Pine'!E51,'Big Pine'!H51,'Big Pine'!K51,'Big Pine'!N51,'Big Pine'!Q51,'Big Pine'!T51)</f>
        <v>0</v>
      </c>
      <c r="F51" s="41">
        <f>SUM('Big Pine'!E87,'Big Pine'!H87,'Big Pine'!K87,'Big Pine'!N87,'Big Pine'!Q87,'Big Pine'!T87)</f>
        <v>-1</v>
      </c>
      <c r="G51" s="41">
        <f>STDEV('Big Pine'!E87,'Big Pine'!H87,'Big Pine'!K87,'Big Pine'!N87,'Big Pine'!Q87,'Big Pine'!T87)</f>
        <v>0.408248290463863</v>
      </c>
      <c r="H51" s="41">
        <f>SUM('Big Pine'!E123,'Big Pine'!H123,'Big Pine'!K123,'Big Pine'!N123,'Big Pine'!Q123,'Big Pine'!T123)</f>
        <v>0</v>
      </c>
      <c r="I51" s="41">
        <f>STDEV('Big Pine'!E123,'Big Pine'!H123,'Big Pine'!K123,'Big Pine'!N123,'Big Pine'!Q123,'Big Pine'!T123)</f>
        <v>0</v>
      </c>
      <c r="J51" s="41">
        <f>SUM('Big Pine'!E159,'Big Pine'!H159,'Big Pine'!K159,'Big Pine'!N159,'Big Pine'!Q159,'Big Pine'!T159)</f>
        <v>0</v>
      </c>
      <c r="K51" s="41">
        <f>STDEV('Big Pine'!E159,'Big Pine'!H159,'Big Pine'!K159,'Big Pine'!N159,'Big Pine'!Q159,'Big Pine'!T159)</f>
        <v>0</v>
      </c>
      <c r="L51" s="41">
        <f>SUM('Big Pine'!E195,'Big Pine'!H195,'Big Pine'!K195,'Big Pine'!N195,'Big Pine'!Q195,'Big Pine'!T195)</f>
        <v>0</v>
      </c>
      <c r="M51" s="41">
        <f>STDEV('Big Pine'!E195,'Big Pine'!H195,'Big Pine'!K195,'Big Pine'!N195,'Big Pine'!Q195,'Big Pine'!T195)</f>
        <v>0</v>
      </c>
      <c r="N51" s="41">
        <f>SUM('Big Pine'!E231,'Big Pine'!H231,'Big Pine'!K231,'Big Pine'!N231,'Big Pine'!Q231,'Big Pine'!T231)</f>
        <v>0</v>
      </c>
      <c r="O51" s="41">
        <f>STDEV('Big Pine'!E231,'Big Pine'!H231,'Big Pine'!K231,'Big Pine'!N231,'Big Pine'!Q231,'Big Pine'!T231)</f>
        <v>0</v>
      </c>
      <c r="P51" s="41">
        <f>SUM('Big Pine'!E267,'Big Pine'!H267,'Big Pine'!K267,'Big Pine'!N267,'Big Pine'!Q267,'Big Pine'!T267)</f>
        <v>0</v>
      </c>
      <c r="Q51" s="41">
        <f>STDEV('Big Pine'!E267,'Big Pine'!H267,'Big Pine'!K267,'Big Pine'!N267,'Big Pine'!Q267,'Big Pine'!T267)</f>
        <v>0</v>
      </c>
      <c r="S51" s="62">
        <v>12</v>
      </c>
      <c r="T51" s="45">
        <f>SUM('Key West'!E15,'Key West'!H15,'Key West'!K15,'Key West'!N15,'Key West'!Q15,'Key West'!T15)</f>
        <v>0</v>
      </c>
      <c r="U51" s="45">
        <f>STDEV('Key West'!E15,'Key West'!H15,'Key West'!K15,'Key West'!N15,'Key West'!Q15,'Key West'!T15)</f>
        <v>0</v>
      </c>
      <c r="V51" s="45">
        <f>SUM('Key West'!E51,'Key West'!H51,'Key West'!K51,'Key West'!N51,'Key West'!Q51,'Key West'!T51)</f>
        <v>0</v>
      </c>
      <c r="W51" s="45">
        <f>STDEV('Key West'!E51,'Key West'!H51,'Key West'!K51,'Key West'!N51,'Key West'!Q51,'Key West'!T51)</f>
        <v>0</v>
      </c>
      <c r="X51" s="45">
        <f>SUM('Key West'!E87,'Key West'!H87,'Key West'!K87,'Key West'!N87,'Key West'!Q87,'Key West'!T87)</f>
        <v>0</v>
      </c>
      <c r="Y51" s="45">
        <f>STDEV('Key West'!E87,'Key West'!H87,'Key West'!K87,'Key West'!N87,'Key West'!Q87,'Key West'!T87)</f>
        <v>0</v>
      </c>
      <c r="Z51" s="45">
        <f>SUM('Key West'!E123,'Key West'!H123,'Key West'!K123,'Key West'!N123,'Key West'!Q123,'Key West'!T123)</f>
        <v>1</v>
      </c>
      <c r="AA51" s="45">
        <f>STDEV('Key West'!E123,'Key West'!H123,'Key West'!K123,'Key West'!N123,'Key West'!Q123,'Key West'!T123)</f>
        <v>0.408248290463863</v>
      </c>
      <c r="AB51" s="45">
        <f>SUM('Key West'!E159,'Key West'!H159,'Key West'!K159,'Key West'!N159,'Key West'!Q159,'Key West'!T159)</f>
        <v>1</v>
      </c>
      <c r="AC51" s="45">
        <f>STDEV('Key West'!E159,'Key West'!H159,'Key West'!K159,'Key West'!N159,'Key West'!Q159,'Key West'!T159)</f>
        <v>0.408248290463863</v>
      </c>
      <c r="AD51" s="45">
        <f>SUM('Key West'!E195,'Key West'!H195,'Key West'!K195,'Key West'!N195,'Key West'!Q195,'Key West'!T195)</f>
        <v>0</v>
      </c>
      <c r="AE51" s="45">
        <f>STDEV('Key West'!E195,'Key West'!H195,'Key West'!K195,'Key West'!N195,'Key West'!Q195,'Key West'!T195)</f>
        <v>0</v>
      </c>
      <c r="AF51" s="45">
        <f>SUM('Key West'!E231,'Key West'!H231,'Key West'!K231,'Key West'!N231,'Key West'!Q231,'Key West'!T231)</f>
        <v>0</v>
      </c>
      <c r="AG51" s="45">
        <f>STDEV('Key West'!E231,'Key West'!H231,'Key West'!K231,'Key West'!N231,'Key West'!Q231,'Key West'!T231)</f>
        <v>0</v>
      </c>
      <c r="AH51" s="45">
        <f>SUM('Key West'!E267,'Key West'!H267,'Key West'!K267,'Key West'!N267,'Key West'!Q267,'Key West'!T267)</f>
        <v>0</v>
      </c>
      <c r="AI51" s="45">
        <f>STDEV('Key West'!E267,'Key West'!H267,'Key West'!K267,'Key West'!N267,'Key West'!Q267,'Key West'!T267)</f>
        <v>0</v>
      </c>
    </row>
    <row r="52" spans="1:35" ht="15.75">
      <c r="A52" s="61">
        <v>13</v>
      </c>
      <c r="B52" s="41">
        <f>SUM('Big Pine'!E16,'Big Pine'!H16,'Big Pine'!K16,'Big Pine'!N16,'Big Pine'!Q16,'Big Pine'!T16)</f>
        <v>0</v>
      </c>
      <c r="C52" s="41">
        <f>STDEV('Big Pine'!E16,'Big Pine'!H16,'Big Pine'!K16,'Big Pine'!N16,'Big Pine'!Q16,'Big Pine'!T16)</f>
        <v>0</v>
      </c>
      <c r="D52" s="41">
        <f>SUM('Big Pine'!E52,'Big Pine'!H52,'Big Pine'!K52,'Big Pine'!N52,'Big Pine'!Q52,'Big Pine'!T52)</f>
        <v>0</v>
      </c>
      <c r="E52" s="41">
        <f>STDEV('Big Pine'!E52,'Big Pine'!H52,'Big Pine'!K52,'Big Pine'!N52,'Big Pine'!Q52,'Big Pine'!T52)</f>
        <v>0</v>
      </c>
      <c r="F52" s="41">
        <f>SUM('Big Pine'!E88,'Big Pine'!H88,'Big Pine'!K88,'Big Pine'!N88,'Big Pine'!Q88,'Big Pine'!T88)</f>
        <v>0</v>
      </c>
      <c r="G52" s="41">
        <f>STDEV('Big Pine'!E88,'Big Pine'!H88,'Big Pine'!K88,'Big Pine'!N88,'Big Pine'!Q88,'Big Pine'!T88)</f>
        <v>0.6324555320336759</v>
      </c>
      <c r="H52" s="41">
        <f>SUM('Big Pine'!E124,'Big Pine'!H124,'Big Pine'!K124,'Big Pine'!N124,'Big Pine'!Q124,'Big Pine'!T124)</f>
        <v>0</v>
      </c>
      <c r="I52" s="41">
        <f>STDEV('Big Pine'!E124,'Big Pine'!H124,'Big Pine'!K124,'Big Pine'!N124,'Big Pine'!Q124,'Big Pine'!T124)</f>
        <v>0</v>
      </c>
      <c r="J52" s="41">
        <f>SUM('Big Pine'!E160,'Big Pine'!H160,'Big Pine'!K160,'Big Pine'!N160,'Big Pine'!Q160,'Big Pine'!T160)</f>
        <v>-1</v>
      </c>
      <c r="K52" s="41">
        <f>STDEV('Big Pine'!E160,'Big Pine'!H160,'Big Pine'!K160,'Big Pine'!N160,'Big Pine'!Q160,'Big Pine'!T160)</f>
        <v>0.408248290463863</v>
      </c>
      <c r="L52" s="41">
        <f>SUM('Big Pine'!E196,'Big Pine'!H196,'Big Pine'!K196,'Big Pine'!N196,'Big Pine'!Q196,'Big Pine'!T196)</f>
        <v>0</v>
      </c>
      <c r="M52" s="41">
        <f>STDEV('Big Pine'!E196,'Big Pine'!H196,'Big Pine'!K196,'Big Pine'!N196,'Big Pine'!Q196,'Big Pine'!T196)</f>
        <v>0</v>
      </c>
      <c r="N52" s="41">
        <f>SUM('Big Pine'!E232,'Big Pine'!H232,'Big Pine'!K232,'Big Pine'!N232,'Big Pine'!Q232,'Big Pine'!T232)</f>
        <v>0</v>
      </c>
      <c r="O52" s="41">
        <f>STDEV('Big Pine'!E232,'Big Pine'!H232,'Big Pine'!K232,'Big Pine'!N232,'Big Pine'!Q232,'Big Pine'!T232)</f>
        <v>0</v>
      </c>
      <c r="P52" s="41">
        <f>SUM('Big Pine'!E268,'Big Pine'!H268,'Big Pine'!K268,'Big Pine'!N268,'Big Pine'!Q268,'Big Pine'!T268)</f>
        <v>0</v>
      </c>
      <c r="Q52" s="41">
        <f>STDEV('Big Pine'!E268,'Big Pine'!H268,'Big Pine'!K268,'Big Pine'!N268,'Big Pine'!Q268,'Big Pine'!T268)</f>
        <v>0</v>
      </c>
      <c r="S52" s="62">
        <v>13</v>
      </c>
      <c r="T52" s="45">
        <f>SUM('Key West'!E16,'Key West'!H16,'Key West'!K16,'Key West'!N16,'Key West'!Q16,'Key West'!T16)</f>
        <v>0</v>
      </c>
      <c r="U52" s="45">
        <f>STDEV('Key West'!E16,'Key West'!H16,'Key West'!K16,'Key West'!N16,'Key West'!Q16,'Key West'!T16)</f>
        <v>0</v>
      </c>
      <c r="V52" s="45">
        <f>SUM('Key West'!E52,'Key West'!H52,'Key West'!K52,'Key West'!N52,'Key West'!Q52,'Key West'!T52)</f>
        <v>0</v>
      </c>
      <c r="W52" s="45">
        <f>STDEV('Key West'!E52,'Key West'!H52,'Key West'!K52,'Key West'!N52,'Key West'!Q52,'Key West'!T52)</f>
        <v>0</v>
      </c>
      <c r="X52" s="45">
        <f>SUM('Key West'!E88,'Key West'!H88,'Key West'!K88,'Key West'!N88,'Key West'!Q88,'Key West'!T88)</f>
        <v>0</v>
      </c>
      <c r="Y52" s="45">
        <f>STDEV('Key West'!E88,'Key West'!H88,'Key West'!K88,'Key West'!N88,'Key West'!Q88,'Key West'!T88)</f>
        <v>0</v>
      </c>
      <c r="Z52" s="45">
        <f>SUM('Key West'!E124,'Key West'!H124,'Key West'!K124,'Key West'!N124,'Key West'!Q124,'Key West'!T124)</f>
        <v>-1</v>
      </c>
      <c r="AA52" s="45">
        <f>STDEV('Key West'!E124,'Key West'!H124,'Key West'!K124,'Key West'!N124,'Key West'!Q124,'Key West'!T124)</f>
        <v>0.408248290463863</v>
      </c>
      <c r="AB52" s="45">
        <f>SUM('Key West'!E160,'Key West'!H160,'Key West'!K160,'Key West'!N160,'Key West'!Q160,'Key West'!T160)</f>
        <v>-1</v>
      </c>
      <c r="AC52" s="45">
        <f>STDEV('Key West'!E160,'Key West'!H160,'Key West'!K160,'Key West'!N160,'Key West'!Q160,'Key West'!T160)</f>
        <v>0.408248290463863</v>
      </c>
      <c r="AD52" s="45">
        <f>SUM('Key West'!E196,'Key West'!H196,'Key West'!K196,'Key West'!N196,'Key West'!Q196,'Key West'!T196)</f>
        <v>0</v>
      </c>
      <c r="AE52" s="45">
        <f>STDEV('Key West'!E196,'Key West'!H196,'Key West'!K196,'Key West'!N196,'Key West'!Q196,'Key West'!T196)</f>
        <v>0</v>
      </c>
      <c r="AF52" s="45">
        <f>SUM('Key West'!E232,'Key West'!H232,'Key West'!K232,'Key West'!N232,'Key West'!Q232,'Key West'!T232)</f>
        <v>0</v>
      </c>
      <c r="AG52" s="45">
        <f>STDEV('Key West'!E232,'Key West'!H232,'Key West'!K232,'Key West'!N232,'Key West'!Q232,'Key West'!T232)</f>
        <v>0</v>
      </c>
      <c r="AH52" s="45">
        <f>SUM('Key West'!E268,'Key West'!H268,'Key West'!K268,'Key West'!N268,'Key West'!Q268,'Key West'!T268)</f>
        <v>-1</v>
      </c>
      <c r="AI52" s="45">
        <f>STDEV('Key West'!E268,'Key West'!H268,'Key West'!K268,'Key West'!N268,'Key West'!Q268,'Key West'!T268)</f>
        <v>0.408248290463863</v>
      </c>
    </row>
    <row r="53" spans="1:35" ht="15.75">
      <c r="A53" s="61">
        <v>14</v>
      </c>
      <c r="B53" s="41">
        <f>SUM('Big Pine'!E17,'Big Pine'!H17,'Big Pine'!K17,'Big Pine'!N17,'Big Pine'!Q17,'Big Pine'!T17)</f>
        <v>-1</v>
      </c>
      <c r="C53" s="41">
        <f>STDEV('Big Pine'!E17,'Big Pine'!H17,'Big Pine'!K17,'Big Pine'!N17,'Big Pine'!Q17,'Big Pine'!T17)</f>
        <v>0.408248290463863</v>
      </c>
      <c r="D53" s="41">
        <f>SUM('Big Pine'!E53,'Big Pine'!H53,'Big Pine'!K53,'Big Pine'!N53,'Big Pine'!Q53,'Big Pine'!T53)</f>
        <v>0</v>
      </c>
      <c r="E53" s="41">
        <f>STDEV('Big Pine'!E53,'Big Pine'!H53,'Big Pine'!K53,'Big Pine'!N53,'Big Pine'!Q53,'Big Pine'!T53)</f>
        <v>0.6324555320336759</v>
      </c>
      <c r="F53" s="41">
        <f>SUM('Big Pine'!E89,'Big Pine'!H89,'Big Pine'!K89,'Big Pine'!N89,'Big Pine'!Q89,'Big Pine'!T89)</f>
        <v>0</v>
      </c>
      <c r="G53" s="41">
        <f>STDEV('Big Pine'!E89,'Big Pine'!H89,'Big Pine'!K89,'Big Pine'!N89,'Big Pine'!Q89,'Big Pine'!T89)</f>
        <v>0</v>
      </c>
      <c r="H53" s="41">
        <f>SUM('Big Pine'!E125,'Big Pine'!H125,'Big Pine'!K125,'Big Pine'!N125,'Big Pine'!Q125,'Big Pine'!T125)</f>
        <v>0</v>
      </c>
      <c r="I53" s="41">
        <f>STDEV('Big Pine'!E125,'Big Pine'!H125,'Big Pine'!K125,'Big Pine'!N125,'Big Pine'!Q125,'Big Pine'!T125)</f>
        <v>0</v>
      </c>
      <c r="J53" s="41">
        <f>SUM('Big Pine'!E161,'Big Pine'!H161,'Big Pine'!K161,'Big Pine'!N161,'Big Pine'!Q161,'Big Pine'!T161)</f>
        <v>0</v>
      </c>
      <c r="K53" s="41">
        <f>STDEV('Big Pine'!E161,'Big Pine'!H161,'Big Pine'!K161,'Big Pine'!N161,'Big Pine'!Q161,'Big Pine'!T161)</f>
        <v>0</v>
      </c>
      <c r="L53" s="41">
        <f>SUM('Big Pine'!E197,'Big Pine'!H197,'Big Pine'!K197,'Big Pine'!N197,'Big Pine'!Q197,'Big Pine'!T197)</f>
        <v>0</v>
      </c>
      <c r="M53" s="41">
        <f>STDEV('Big Pine'!E197,'Big Pine'!H197,'Big Pine'!K197,'Big Pine'!N197,'Big Pine'!Q197,'Big Pine'!T197)</f>
        <v>0</v>
      </c>
      <c r="N53" s="41">
        <f>SUM('Big Pine'!E233,'Big Pine'!H233,'Big Pine'!K233,'Big Pine'!N233,'Big Pine'!Q233,'Big Pine'!T233)</f>
        <v>0</v>
      </c>
      <c r="O53" s="41">
        <f>STDEV('Big Pine'!E233,'Big Pine'!H233,'Big Pine'!K233,'Big Pine'!N233,'Big Pine'!Q233,'Big Pine'!T233)</f>
        <v>0</v>
      </c>
      <c r="P53" s="41">
        <f>SUM('Big Pine'!E269,'Big Pine'!H269,'Big Pine'!K269,'Big Pine'!N269,'Big Pine'!Q269,'Big Pine'!T269)</f>
        <v>0</v>
      </c>
      <c r="Q53" s="41">
        <f>STDEV('Big Pine'!E269,'Big Pine'!H269,'Big Pine'!K269,'Big Pine'!N269,'Big Pine'!Q269,'Big Pine'!T269)</f>
        <v>0</v>
      </c>
      <c r="S53" s="62">
        <v>14</v>
      </c>
      <c r="T53" s="45">
        <f>SUM('Key West'!E17,'Key West'!H17,'Key West'!K17,'Key West'!N17,'Key West'!Q17,'Key West'!T17)</f>
        <v>0</v>
      </c>
      <c r="U53" s="45">
        <f>STDEV('Key West'!E17,'Key West'!H17,'Key West'!K17,'Key West'!N17,'Key West'!Q17,'Key West'!T17)</f>
        <v>0</v>
      </c>
      <c r="V53" s="45">
        <f>SUM('Key West'!E53,'Key West'!H53,'Key West'!K53,'Key West'!N53,'Key West'!Q53,'Key West'!T53)</f>
        <v>-1</v>
      </c>
      <c r="W53" s="45">
        <f>STDEV('Key West'!E53,'Key West'!H53,'Key West'!K53,'Key West'!N53,'Key West'!Q53,'Key West'!T53)</f>
        <v>0.408248290463863</v>
      </c>
      <c r="X53" s="45">
        <f>SUM('Key West'!E89,'Key West'!H89,'Key West'!K89,'Key West'!N89,'Key West'!Q89,'Key West'!T89)</f>
        <v>0</v>
      </c>
      <c r="Y53" s="45">
        <f>STDEV('Key West'!E89,'Key West'!H89,'Key West'!K89,'Key West'!N89,'Key West'!Q89,'Key West'!T89)</f>
        <v>0</v>
      </c>
      <c r="Z53" s="45">
        <f>SUM('Key West'!E125,'Key West'!H125,'Key West'!K125,'Key West'!N125,'Key West'!Q125,'Key West'!T125)</f>
        <v>0</v>
      </c>
      <c r="AA53" s="45">
        <f>STDEV('Key West'!E125,'Key West'!H125,'Key West'!K125,'Key West'!N125,'Key West'!Q125,'Key West'!T125)</f>
        <v>0</v>
      </c>
      <c r="AB53" s="45">
        <f>SUM('Key West'!E161,'Key West'!H161,'Key West'!K161,'Key West'!N161,'Key West'!Q161,'Key West'!T161)</f>
        <v>1</v>
      </c>
      <c r="AC53" s="45">
        <f>STDEV('Key West'!E161,'Key West'!H161,'Key West'!K161,'Key West'!N161,'Key West'!Q161,'Key West'!T161)</f>
        <v>0.408248290463863</v>
      </c>
      <c r="AD53" s="45">
        <f>SUM('Key West'!E197,'Key West'!H197,'Key West'!K197,'Key West'!N197,'Key West'!Q197,'Key West'!T197)</f>
        <v>0</v>
      </c>
      <c r="AE53" s="45">
        <f>STDEV('Key West'!E197,'Key West'!H197,'Key West'!K197,'Key West'!N197,'Key West'!Q197,'Key West'!T197)</f>
        <v>0</v>
      </c>
      <c r="AF53" s="45">
        <f>SUM('Key West'!E233,'Key West'!H233,'Key West'!K233,'Key West'!N233,'Key West'!Q233,'Key West'!T233)</f>
        <v>0</v>
      </c>
      <c r="AG53" s="45">
        <f>STDEV('Key West'!E233,'Key West'!H233,'Key West'!K233,'Key West'!N233,'Key West'!Q233,'Key West'!T233)</f>
        <v>0</v>
      </c>
      <c r="AH53" s="45">
        <f>SUM('Key West'!E269,'Key West'!H269,'Key West'!K269,'Key West'!N269,'Key West'!Q269,'Key West'!T269)</f>
        <v>-1</v>
      </c>
      <c r="AI53" s="45">
        <f>STDEV('Key West'!E269,'Key West'!H269,'Key West'!K269,'Key West'!N269,'Key West'!Q269,'Key West'!T269)</f>
        <v>0.408248290463863</v>
      </c>
    </row>
    <row r="54" spans="1:35" ht="15.75">
      <c r="A54" s="61">
        <v>15</v>
      </c>
      <c r="B54" s="41">
        <f>SUM('Big Pine'!E18,'Big Pine'!H18,'Big Pine'!K18,'Big Pine'!N18,'Big Pine'!Q18,'Big Pine'!T18)</f>
        <v>0</v>
      </c>
      <c r="C54" s="41">
        <f>STDEV('Big Pine'!E18,'Big Pine'!H18,'Big Pine'!K18,'Big Pine'!N18,'Big Pine'!Q18,'Big Pine'!T18)</f>
        <v>0</v>
      </c>
      <c r="D54" s="41">
        <f>SUM('Big Pine'!E54,'Big Pine'!H54,'Big Pine'!K54,'Big Pine'!N54,'Big Pine'!Q54,'Big Pine'!T54)</f>
        <v>0</v>
      </c>
      <c r="E54" s="41">
        <f>STDEV('Big Pine'!E54,'Big Pine'!H54,'Big Pine'!K54,'Big Pine'!N54,'Big Pine'!Q54,'Big Pine'!T54)</f>
        <v>0</v>
      </c>
      <c r="F54" s="41">
        <f>SUM('Big Pine'!E90,'Big Pine'!H90,'Big Pine'!K90,'Big Pine'!N90,'Big Pine'!Q90,'Big Pine'!T90)</f>
        <v>0</v>
      </c>
      <c r="G54" s="41">
        <f>STDEV('Big Pine'!E90,'Big Pine'!H90,'Big Pine'!K90,'Big Pine'!N90,'Big Pine'!Q90,'Big Pine'!T90)</f>
        <v>0</v>
      </c>
      <c r="H54" s="41">
        <f>SUM('Big Pine'!E126,'Big Pine'!H126,'Big Pine'!K126,'Big Pine'!N126,'Big Pine'!Q126,'Big Pine'!T126)</f>
        <v>0</v>
      </c>
      <c r="I54" s="41">
        <f>STDEV('Big Pine'!E126,'Big Pine'!H126,'Big Pine'!K126,'Big Pine'!N126,'Big Pine'!Q126,'Big Pine'!T126)</f>
        <v>0</v>
      </c>
      <c r="J54" s="41">
        <f>SUM('Big Pine'!E162,'Big Pine'!H162,'Big Pine'!K162,'Big Pine'!N162,'Big Pine'!Q162,'Big Pine'!T162)</f>
        <v>0</v>
      </c>
      <c r="K54" s="41">
        <f>STDEV('Big Pine'!E162,'Big Pine'!H162,'Big Pine'!K162,'Big Pine'!N162,'Big Pine'!Q162,'Big Pine'!T162)</f>
        <v>0</v>
      </c>
      <c r="L54" s="41">
        <f>SUM('Big Pine'!E198,'Big Pine'!H198,'Big Pine'!K198,'Big Pine'!N198,'Big Pine'!Q198,'Big Pine'!T198)</f>
        <v>0</v>
      </c>
      <c r="M54" s="41">
        <f>STDEV('Big Pine'!E198,'Big Pine'!H198,'Big Pine'!K198,'Big Pine'!N198,'Big Pine'!Q198,'Big Pine'!T198)</f>
        <v>0</v>
      </c>
      <c r="N54" s="41">
        <f>SUM('Big Pine'!E234,'Big Pine'!H234,'Big Pine'!K234,'Big Pine'!N234,'Big Pine'!Q234,'Big Pine'!T234)</f>
        <v>0</v>
      </c>
      <c r="O54" s="41">
        <f>STDEV('Big Pine'!E234,'Big Pine'!H234,'Big Pine'!K234,'Big Pine'!N234,'Big Pine'!Q234,'Big Pine'!T234)</f>
        <v>0</v>
      </c>
      <c r="P54" s="41">
        <f>SUM('Big Pine'!E270,'Big Pine'!H270,'Big Pine'!K270,'Big Pine'!N270,'Big Pine'!Q270,'Big Pine'!T270)</f>
        <v>0</v>
      </c>
      <c r="Q54" s="41">
        <f>STDEV('Big Pine'!E270,'Big Pine'!H270,'Big Pine'!K270,'Big Pine'!N270,'Big Pine'!Q270,'Big Pine'!T270)</f>
        <v>0</v>
      </c>
      <c r="S54" s="62">
        <v>15</v>
      </c>
      <c r="T54" s="45">
        <f>SUM('Key West'!E18,'Key West'!H18,'Key West'!K18,'Key West'!N18,'Key West'!Q18,'Key West'!T18)</f>
        <v>0</v>
      </c>
      <c r="U54" s="45">
        <f>STDEV('Key West'!E18,'Key West'!H18,'Key West'!K18,'Key West'!N18,'Key West'!Q18,'Key West'!T18)</f>
        <v>0</v>
      </c>
      <c r="V54" s="45">
        <f>SUM('Key West'!E54,'Key West'!H54,'Key West'!K54,'Key West'!N54,'Key West'!Q54,'Key West'!T54)</f>
        <v>0</v>
      </c>
      <c r="W54" s="45">
        <f>STDEV('Key West'!E54,'Key West'!H54,'Key West'!K54,'Key West'!N54,'Key West'!Q54,'Key West'!T54)</f>
        <v>0</v>
      </c>
      <c r="X54" s="45">
        <f>SUM('Key West'!E90,'Key West'!H90,'Key West'!K90,'Key West'!N90,'Key West'!Q90,'Key West'!T90)</f>
        <v>-1</v>
      </c>
      <c r="Y54" s="45">
        <f>STDEV('Key West'!E90,'Key West'!H90,'Key West'!K90,'Key West'!N90,'Key West'!Q90,'Key West'!T90)</f>
        <v>0.408248290463863</v>
      </c>
      <c r="Z54" s="45">
        <f>SUM('Key West'!E126,'Key West'!H126,'Key West'!K126,'Key West'!N126,'Key West'!Q126,'Key West'!T126)</f>
        <v>0</v>
      </c>
      <c r="AA54" s="45">
        <f>STDEV('Key West'!E126,'Key West'!H126,'Key West'!K126,'Key West'!N126,'Key West'!Q126,'Key West'!T126)</f>
        <v>0</v>
      </c>
      <c r="AB54" s="45">
        <f>SUM('Key West'!E162,'Key West'!H162,'Key West'!K162,'Key West'!N162,'Key West'!Q162,'Key West'!T162)</f>
        <v>-1</v>
      </c>
      <c r="AC54" s="45">
        <f>STDEV('Key West'!E162,'Key West'!H162,'Key West'!K162,'Key West'!N162,'Key West'!Q162,'Key West'!T162)</f>
        <v>0.408248290463863</v>
      </c>
      <c r="AD54" s="45">
        <f>SUM('Key West'!E198,'Key West'!H198,'Key West'!K198,'Key West'!N198,'Key West'!Q198,'Key West'!T198)</f>
        <v>0</v>
      </c>
      <c r="AE54" s="45">
        <f>STDEV('Key West'!E198,'Key West'!H198,'Key West'!K198,'Key West'!N198,'Key West'!Q198,'Key West'!T198)</f>
        <v>0</v>
      </c>
      <c r="AF54" s="45">
        <f>SUM('Key West'!E234,'Key West'!H234,'Key West'!K234,'Key West'!N234,'Key West'!Q234,'Key West'!T234)</f>
        <v>0</v>
      </c>
      <c r="AG54" s="45">
        <f>STDEV('Key West'!E234,'Key West'!H234,'Key West'!K234,'Key West'!N234,'Key West'!Q234,'Key West'!T234)</f>
        <v>0</v>
      </c>
      <c r="AH54" s="45">
        <f>SUM('Key West'!E270,'Key West'!H270,'Key West'!K270,'Key West'!N270,'Key West'!Q270,'Key West'!T270)</f>
        <v>0</v>
      </c>
      <c r="AI54" s="45">
        <f>STDEV('Key West'!E270,'Key West'!H270,'Key West'!K270,'Key West'!N270,'Key West'!Q270,'Key West'!T270)</f>
        <v>0</v>
      </c>
    </row>
    <row r="55" spans="1:35" ht="15.75">
      <c r="A55" s="61">
        <v>16</v>
      </c>
      <c r="B55" s="41">
        <f>SUM('Big Pine'!E19,'Big Pine'!H19,'Big Pine'!K19,'Big Pine'!N19,'Big Pine'!Q19,'Big Pine'!T19)</f>
        <v>0</v>
      </c>
      <c r="C55" s="41">
        <f>STDEV('Big Pine'!E19,'Big Pine'!H19,'Big Pine'!K19,'Big Pine'!N19,'Big Pine'!Q19,'Big Pine'!T19)</f>
        <v>0</v>
      </c>
      <c r="D55" s="41">
        <f>SUM('Big Pine'!E55,'Big Pine'!H55,'Big Pine'!K55,'Big Pine'!N55,'Big Pine'!Q55,'Big Pine'!T55)</f>
        <v>0</v>
      </c>
      <c r="E55" s="41">
        <f>STDEV('Big Pine'!E55,'Big Pine'!H55,'Big Pine'!K55,'Big Pine'!N55,'Big Pine'!Q55,'Big Pine'!T55)</f>
        <v>0</v>
      </c>
      <c r="F55" s="41">
        <f>SUM('Big Pine'!E91,'Big Pine'!H91,'Big Pine'!K91,'Big Pine'!N91,'Big Pine'!Q91,'Big Pine'!T91)</f>
        <v>0</v>
      </c>
      <c r="G55" s="41">
        <f>STDEV('Big Pine'!E91,'Big Pine'!H91,'Big Pine'!K91,'Big Pine'!N91,'Big Pine'!Q91,'Big Pine'!T91)</f>
        <v>0</v>
      </c>
      <c r="H55" s="41">
        <f>SUM('Big Pine'!E127,'Big Pine'!H127,'Big Pine'!K127,'Big Pine'!N127,'Big Pine'!Q127,'Big Pine'!T127)</f>
        <v>0</v>
      </c>
      <c r="I55" s="41">
        <f>STDEV('Big Pine'!E127,'Big Pine'!H127,'Big Pine'!K127,'Big Pine'!N127,'Big Pine'!Q127,'Big Pine'!T127)</f>
        <v>0</v>
      </c>
      <c r="J55" s="41">
        <f>SUM('Big Pine'!E163,'Big Pine'!H163,'Big Pine'!K163,'Big Pine'!N163,'Big Pine'!Q163,'Big Pine'!T163)</f>
        <v>0</v>
      </c>
      <c r="K55" s="41">
        <f>STDEV('Big Pine'!E163,'Big Pine'!H163,'Big Pine'!K163,'Big Pine'!N163,'Big Pine'!Q163,'Big Pine'!T163)</f>
        <v>0</v>
      </c>
      <c r="L55" s="41">
        <f>SUM('Big Pine'!E199,'Big Pine'!H199,'Big Pine'!K199,'Big Pine'!N199,'Big Pine'!Q199,'Big Pine'!T199)</f>
        <v>0</v>
      </c>
      <c r="M55" s="41">
        <f>STDEV('Big Pine'!E199,'Big Pine'!H199,'Big Pine'!K199,'Big Pine'!N199,'Big Pine'!Q199,'Big Pine'!T199)</f>
        <v>0</v>
      </c>
      <c r="N55" s="41">
        <f>SUM('Big Pine'!E235,'Big Pine'!H235,'Big Pine'!K235,'Big Pine'!N235,'Big Pine'!Q235,'Big Pine'!T235)</f>
        <v>0</v>
      </c>
      <c r="O55" s="41">
        <f>STDEV('Big Pine'!E235,'Big Pine'!H235,'Big Pine'!K235,'Big Pine'!N235,'Big Pine'!Q235,'Big Pine'!T235)</f>
        <v>0</v>
      </c>
      <c r="P55" s="41">
        <f>SUM('Big Pine'!E271,'Big Pine'!H271,'Big Pine'!K271,'Big Pine'!N271,'Big Pine'!Q271,'Big Pine'!T271)</f>
        <v>-1</v>
      </c>
      <c r="Q55" s="41">
        <f>STDEV('Big Pine'!E271,'Big Pine'!H271,'Big Pine'!K271,'Big Pine'!N271,'Big Pine'!Q271,'Big Pine'!T271)</f>
        <v>0.408248290463863</v>
      </c>
      <c r="S55" s="62">
        <v>16</v>
      </c>
      <c r="T55" s="45">
        <f>SUM('Key West'!E19,'Key West'!H19,'Key West'!K19,'Key West'!N19,'Key West'!Q19,'Key West'!T19)</f>
        <v>0</v>
      </c>
      <c r="U55" s="45">
        <f>STDEV('Key West'!E19,'Key West'!H19,'Key West'!K19,'Key West'!N19,'Key West'!Q19,'Key West'!T19)</f>
        <v>0</v>
      </c>
      <c r="V55" s="45">
        <f>SUM('Key West'!E55,'Key West'!H55,'Key West'!K55,'Key West'!N55,'Key West'!Q55,'Key West'!T55)</f>
        <v>0</v>
      </c>
      <c r="W55" s="45">
        <f>STDEV('Key West'!E55,'Key West'!H55,'Key West'!K55,'Key West'!N55,'Key West'!Q55,'Key West'!T55)</f>
        <v>0</v>
      </c>
      <c r="X55" s="45">
        <f>SUM('Key West'!E91,'Key West'!H91,'Key West'!K91,'Key West'!N91,'Key West'!Q91,'Key West'!T91)</f>
        <v>0</v>
      </c>
      <c r="Y55" s="45">
        <f>STDEV('Key West'!E91,'Key West'!H91,'Key West'!K91,'Key West'!N91,'Key West'!Q91,'Key West'!T91)</f>
        <v>0</v>
      </c>
      <c r="Z55" s="45">
        <f>SUM('Key West'!E127,'Key West'!H127,'Key West'!K127,'Key West'!N127,'Key West'!Q127,'Key West'!T127)</f>
        <v>0</v>
      </c>
      <c r="AA55" s="45">
        <f>STDEV('Key West'!E127,'Key West'!H127,'Key West'!K127,'Key West'!N127,'Key West'!Q127,'Key West'!T127)</f>
        <v>0</v>
      </c>
      <c r="AB55" s="45">
        <f>SUM('Key West'!E163,'Key West'!H163,'Key West'!K163,'Key West'!N163,'Key West'!Q163,'Key West'!T163)</f>
        <v>-1</v>
      </c>
      <c r="AC55" s="45">
        <f>STDEV('Key West'!E163,'Key West'!H163,'Key West'!K163,'Key West'!N163,'Key West'!Q163,'Key West'!T163)</f>
        <v>0.408248290463863</v>
      </c>
      <c r="AD55" s="45">
        <f>SUM('Key West'!E199,'Key West'!H199,'Key West'!K199,'Key West'!N199,'Key West'!Q199,'Key West'!T199)</f>
        <v>0</v>
      </c>
      <c r="AE55" s="45">
        <f>STDEV('Key West'!E199,'Key West'!H199,'Key West'!K199,'Key West'!N199,'Key West'!Q199,'Key West'!T199)</f>
        <v>0</v>
      </c>
      <c r="AF55" s="45">
        <f>SUM('Key West'!E235,'Key West'!H235,'Key West'!K235,'Key West'!N235,'Key West'!Q235,'Key West'!T235)</f>
        <v>0</v>
      </c>
      <c r="AG55" s="45">
        <f>STDEV('Key West'!E235,'Key West'!H235,'Key West'!K235,'Key West'!N235,'Key West'!Q235,'Key West'!T235)</f>
        <v>0</v>
      </c>
      <c r="AH55" s="45">
        <f>SUM('Key West'!E271,'Key West'!H271,'Key West'!K271,'Key West'!N271,'Key West'!Q271,'Key West'!T271)</f>
        <v>0</v>
      </c>
      <c r="AI55" s="45">
        <f>STDEV('Key West'!E271,'Key West'!H271,'Key West'!K271,'Key West'!N271,'Key West'!Q271,'Key West'!T271)</f>
        <v>0</v>
      </c>
    </row>
    <row r="56" spans="1:35" ht="15.75">
      <c r="A56" s="61">
        <v>17</v>
      </c>
      <c r="B56" s="41">
        <f>SUM('Big Pine'!E20,'Big Pine'!H20,'Big Pine'!K20,'Big Pine'!N20,'Big Pine'!Q20,'Big Pine'!T20)</f>
        <v>-1</v>
      </c>
      <c r="C56" s="41">
        <f>STDEV('Big Pine'!E20,'Big Pine'!H20,'Big Pine'!K20,'Big Pine'!N20,'Big Pine'!Q20,'Big Pine'!T20)</f>
        <v>0.408248290463863</v>
      </c>
      <c r="D56" s="41">
        <f>SUM('Big Pine'!E56,'Big Pine'!H56,'Big Pine'!K56,'Big Pine'!N56,'Big Pine'!Q56,'Big Pine'!T56)</f>
        <v>0</v>
      </c>
      <c r="E56" s="41">
        <f>STDEV('Big Pine'!E56,'Big Pine'!H56,'Big Pine'!K56,'Big Pine'!N56,'Big Pine'!Q56,'Big Pine'!T56)</f>
        <v>0</v>
      </c>
      <c r="F56" s="41">
        <f>SUM('Big Pine'!E92,'Big Pine'!H92,'Big Pine'!K92,'Big Pine'!N92,'Big Pine'!Q92,'Big Pine'!T92)</f>
        <v>0</v>
      </c>
      <c r="G56" s="41">
        <f>STDEV('Big Pine'!E92,'Big Pine'!H92,'Big Pine'!K92,'Big Pine'!N92,'Big Pine'!Q92,'Big Pine'!T92)</f>
        <v>0</v>
      </c>
      <c r="H56" s="41">
        <f>SUM('Big Pine'!E128,'Big Pine'!H128,'Big Pine'!K128,'Big Pine'!N128,'Big Pine'!Q128,'Big Pine'!T128)</f>
        <v>0</v>
      </c>
      <c r="I56" s="41">
        <f>STDEV('Big Pine'!E128,'Big Pine'!H128,'Big Pine'!K128,'Big Pine'!N128,'Big Pine'!Q128,'Big Pine'!T128)</f>
        <v>0</v>
      </c>
      <c r="J56" s="41">
        <f>SUM('Big Pine'!E164,'Big Pine'!H164,'Big Pine'!K164,'Big Pine'!N164,'Big Pine'!Q164,'Big Pine'!T164)</f>
        <v>0</v>
      </c>
      <c r="K56" s="41">
        <f>STDEV('Big Pine'!E164,'Big Pine'!H164,'Big Pine'!K164,'Big Pine'!N164,'Big Pine'!Q164,'Big Pine'!T164)</f>
        <v>0</v>
      </c>
      <c r="L56" s="41">
        <f>SUM('Big Pine'!E200,'Big Pine'!H200,'Big Pine'!K200,'Big Pine'!N200,'Big Pine'!Q200,'Big Pine'!T200)</f>
        <v>0</v>
      </c>
      <c r="M56" s="41">
        <f>STDEV('Big Pine'!E200,'Big Pine'!H200,'Big Pine'!K200,'Big Pine'!N200,'Big Pine'!Q200,'Big Pine'!T200)</f>
        <v>0</v>
      </c>
      <c r="N56" s="41">
        <f>SUM('Big Pine'!E236,'Big Pine'!H236,'Big Pine'!K236,'Big Pine'!N236,'Big Pine'!Q236,'Big Pine'!T236)</f>
        <v>0</v>
      </c>
      <c r="O56" s="41">
        <f>STDEV('Big Pine'!E236,'Big Pine'!H236,'Big Pine'!K236,'Big Pine'!N236,'Big Pine'!Q236,'Big Pine'!T236)</f>
        <v>0</v>
      </c>
      <c r="P56" s="41">
        <f>SUM('Big Pine'!E272,'Big Pine'!H272,'Big Pine'!K272,'Big Pine'!N272,'Big Pine'!Q272,'Big Pine'!T272)</f>
        <v>-1</v>
      </c>
      <c r="Q56" s="41">
        <f>STDEV('Big Pine'!E272,'Big Pine'!H272,'Big Pine'!K272,'Big Pine'!N272,'Big Pine'!Q272,'Big Pine'!T272)</f>
        <v>0.408248290463863</v>
      </c>
      <c r="S56" s="62">
        <v>17</v>
      </c>
      <c r="T56" s="45">
        <f>SUM('Key West'!E20,'Key West'!H20,'Key West'!K20,'Key West'!N20,'Key West'!Q20,'Key West'!T20)</f>
        <v>-1</v>
      </c>
      <c r="U56" s="45">
        <f>STDEV('Key West'!E20,'Key West'!H20,'Key West'!K20,'Key West'!N20,'Key West'!Q20,'Key West'!T20)</f>
        <v>0.408248290463863</v>
      </c>
      <c r="V56" s="45">
        <f>SUM('Key West'!E56,'Key West'!H56,'Key West'!K56,'Key West'!N56,'Key West'!Q56,'Key West'!T56)</f>
        <v>0</v>
      </c>
      <c r="W56" s="45">
        <f>STDEV('Key West'!E56,'Key West'!H56,'Key West'!K56,'Key West'!N56,'Key West'!Q56,'Key West'!T56)</f>
        <v>0</v>
      </c>
      <c r="X56" s="45">
        <f>SUM('Key West'!E92,'Key West'!H92,'Key West'!K92,'Key West'!N92,'Key West'!Q92,'Key West'!T92)</f>
        <v>0</v>
      </c>
      <c r="Y56" s="45">
        <f>STDEV('Key West'!E92,'Key West'!H92,'Key West'!K92,'Key West'!N92,'Key West'!Q92,'Key West'!T92)</f>
        <v>0</v>
      </c>
      <c r="Z56" s="45">
        <f>SUM('Key West'!E128,'Key West'!H128,'Key West'!K128,'Key West'!N128,'Key West'!Q128,'Key West'!T128)</f>
        <v>0</v>
      </c>
      <c r="AA56" s="45">
        <f>STDEV('Key West'!E128,'Key West'!H128,'Key West'!K128,'Key West'!N128,'Key West'!Q128,'Key West'!T128)</f>
        <v>0</v>
      </c>
      <c r="AB56" s="45">
        <f>SUM('Key West'!E164,'Key West'!H164,'Key West'!K164,'Key West'!N164,'Key West'!Q164,'Key West'!T164)</f>
        <v>0</v>
      </c>
      <c r="AC56" s="45">
        <f>STDEV('Key West'!E164,'Key West'!H164,'Key West'!K164,'Key West'!N164,'Key West'!Q164,'Key West'!T164)</f>
        <v>0</v>
      </c>
      <c r="AD56" s="45">
        <f>SUM('Key West'!E200,'Key West'!H200,'Key West'!K200,'Key West'!N200,'Key West'!Q200,'Key West'!T200)</f>
        <v>0</v>
      </c>
      <c r="AE56" s="45">
        <f>STDEV('Key West'!E200,'Key West'!H200,'Key West'!K200,'Key West'!N200,'Key West'!Q200,'Key West'!T200)</f>
        <v>0</v>
      </c>
      <c r="AF56" s="45">
        <f>SUM('Key West'!E236,'Key West'!H236,'Key West'!K236,'Key West'!N236,'Key West'!Q236,'Key West'!T236)</f>
        <v>0</v>
      </c>
      <c r="AG56" s="45">
        <f>STDEV('Key West'!E236,'Key West'!H236,'Key West'!K236,'Key West'!N236,'Key West'!Q236,'Key West'!T236)</f>
        <v>0</v>
      </c>
      <c r="AH56" s="45">
        <f>SUM('Key West'!E272,'Key West'!H272,'Key West'!K272,'Key West'!N272,'Key West'!Q272,'Key West'!T272)</f>
        <v>0</v>
      </c>
      <c r="AI56" s="45">
        <f>STDEV('Key West'!E272,'Key West'!H272,'Key West'!K272,'Key West'!N272,'Key West'!Q272,'Key West'!T272)</f>
        <v>0</v>
      </c>
    </row>
    <row r="57" spans="1:35" ht="15.75">
      <c r="A57" s="61">
        <v>18</v>
      </c>
      <c r="B57" s="41">
        <f>SUM('Big Pine'!E21,'Big Pine'!H21,'Big Pine'!K21,'Big Pine'!N21,'Big Pine'!Q21,'Big Pine'!T21)</f>
        <v>-1</v>
      </c>
      <c r="C57" s="41">
        <f>STDEV('Big Pine'!E21,'Big Pine'!H21,'Big Pine'!K21,'Big Pine'!N21,'Big Pine'!Q21,'Big Pine'!T21)</f>
        <v>0.408248290463863</v>
      </c>
      <c r="D57" s="41">
        <f>SUM('Big Pine'!E57,'Big Pine'!H57,'Big Pine'!K57,'Big Pine'!N57,'Big Pine'!Q57,'Big Pine'!T57)</f>
        <v>0</v>
      </c>
      <c r="E57" s="41">
        <f>STDEV('Big Pine'!E57,'Big Pine'!H57,'Big Pine'!K57,'Big Pine'!N57,'Big Pine'!Q57,'Big Pine'!T57)</f>
        <v>0</v>
      </c>
      <c r="F57" s="41">
        <f>SUM('Big Pine'!E93,'Big Pine'!H93,'Big Pine'!K93,'Big Pine'!N93,'Big Pine'!Q93,'Big Pine'!T93)</f>
        <v>0</v>
      </c>
      <c r="G57" s="41">
        <f>STDEV('Big Pine'!E93,'Big Pine'!H93,'Big Pine'!K93,'Big Pine'!N93,'Big Pine'!Q93,'Big Pine'!T93)</f>
        <v>0</v>
      </c>
      <c r="H57" s="41">
        <f>SUM('Big Pine'!E129,'Big Pine'!H129,'Big Pine'!K129,'Big Pine'!N129,'Big Pine'!Q129,'Big Pine'!T129)</f>
        <v>0</v>
      </c>
      <c r="I57" s="41">
        <f>STDEV('Big Pine'!E129,'Big Pine'!H129,'Big Pine'!K129,'Big Pine'!N129,'Big Pine'!Q129,'Big Pine'!T129)</f>
        <v>0</v>
      </c>
      <c r="J57" s="41">
        <f>SUM('Big Pine'!E165,'Big Pine'!H165,'Big Pine'!K165,'Big Pine'!N165,'Big Pine'!Q165,'Big Pine'!T165)</f>
        <v>0</v>
      </c>
      <c r="K57" s="41">
        <f>STDEV('Big Pine'!E165,'Big Pine'!H165,'Big Pine'!K165,'Big Pine'!N165,'Big Pine'!Q165,'Big Pine'!T165)</f>
        <v>0</v>
      </c>
      <c r="L57" s="41">
        <f>SUM('Big Pine'!E201,'Big Pine'!H201,'Big Pine'!K201,'Big Pine'!N201,'Big Pine'!Q201,'Big Pine'!T201)</f>
        <v>-1</v>
      </c>
      <c r="M57" s="41">
        <f>STDEV('Big Pine'!E201,'Big Pine'!H201,'Big Pine'!K201,'Big Pine'!N201,'Big Pine'!Q201,'Big Pine'!T201)</f>
        <v>0.408248290463863</v>
      </c>
      <c r="N57" s="41">
        <f>SUM('Big Pine'!E237,'Big Pine'!H237,'Big Pine'!K237,'Big Pine'!N237,'Big Pine'!Q237,'Big Pine'!T237)</f>
        <v>0</v>
      </c>
      <c r="O57" s="41">
        <f>STDEV('Big Pine'!E237,'Big Pine'!H237,'Big Pine'!K237,'Big Pine'!N237,'Big Pine'!Q237,'Big Pine'!T237)</f>
        <v>0</v>
      </c>
      <c r="P57" s="41">
        <f>SUM('Big Pine'!E273,'Big Pine'!H273,'Big Pine'!K273,'Big Pine'!N273,'Big Pine'!Q273,'Big Pine'!T273)</f>
        <v>0</v>
      </c>
      <c r="Q57" s="41">
        <f>STDEV('Big Pine'!E273,'Big Pine'!H273,'Big Pine'!K273,'Big Pine'!N273,'Big Pine'!Q273,'Big Pine'!T273)</f>
        <v>0</v>
      </c>
      <c r="S57" s="62">
        <v>18</v>
      </c>
      <c r="T57" s="45">
        <f>SUM('Key West'!E21,'Key West'!H21,'Key West'!K21,'Key West'!N21,'Key West'!Q21,'Key West'!T21)</f>
        <v>0</v>
      </c>
      <c r="U57" s="45">
        <f>STDEV('Key West'!E21,'Key West'!H21,'Key West'!K21,'Key West'!N21,'Key West'!Q21,'Key West'!T21)</f>
        <v>0</v>
      </c>
      <c r="V57" s="45">
        <f>SUM('Key West'!E57,'Key West'!H57,'Key West'!K57,'Key West'!N57,'Key West'!Q57,'Key West'!T57)</f>
        <v>1</v>
      </c>
      <c r="W57" s="45">
        <f>STDEV('Key West'!E57,'Key West'!H57,'Key West'!K57,'Key West'!N57,'Key West'!Q57,'Key West'!T57)</f>
        <v>0.408248290463863</v>
      </c>
      <c r="X57" s="45">
        <f>SUM('Key West'!E93,'Key West'!H93,'Key West'!K93,'Key West'!N93,'Key West'!Q93,'Key West'!T93)</f>
        <v>0</v>
      </c>
      <c r="Y57" s="45">
        <f>STDEV('Key West'!E93,'Key West'!H93,'Key West'!K93,'Key West'!N93,'Key West'!Q93,'Key West'!T93)</f>
        <v>0</v>
      </c>
      <c r="Z57" s="45">
        <f>SUM('Key West'!E129,'Key West'!H129,'Key West'!K129,'Key West'!N129,'Key West'!Q129,'Key West'!T129)</f>
        <v>0</v>
      </c>
      <c r="AA57" s="45">
        <f>STDEV('Key West'!E129,'Key West'!H129,'Key West'!K129,'Key West'!N129,'Key West'!Q129,'Key West'!T129)</f>
        <v>0</v>
      </c>
      <c r="AB57" s="45">
        <f>SUM('Key West'!E165,'Key West'!H165,'Key West'!K165,'Key West'!N165,'Key West'!Q165,'Key West'!T165)</f>
        <v>-1</v>
      </c>
      <c r="AC57" s="45">
        <f>STDEV('Key West'!E165,'Key West'!H165,'Key West'!K165,'Key West'!N165,'Key West'!Q165,'Key West'!T165)</f>
        <v>0.408248290463863</v>
      </c>
      <c r="AD57" s="45">
        <f>SUM('Key West'!E201,'Key West'!H201,'Key West'!K201,'Key West'!N201,'Key West'!Q201,'Key West'!T201)</f>
        <v>0</v>
      </c>
      <c r="AE57" s="45">
        <f>STDEV('Key West'!E201,'Key West'!H201,'Key West'!K201,'Key West'!N201,'Key West'!Q201,'Key West'!T201)</f>
        <v>0</v>
      </c>
      <c r="AF57" s="45">
        <f>SUM('Key West'!E237,'Key West'!H237,'Key West'!K237,'Key West'!N237,'Key West'!Q237,'Key West'!T237)</f>
        <v>0</v>
      </c>
      <c r="AG57" s="45">
        <f>STDEV('Key West'!E237,'Key West'!H237,'Key West'!K237,'Key West'!N237,'Key West'!Q237,'Key West'!T237)</f>
        <v>0</v>
      </c>
      <c r="AH57" s="45">
        <f>SUM('Key West'!E273,'Key West'!H273,'Key West'!K273,'Key West'!N273,'Key West'!Q273,'Key West'!T273)</f>
        <v>0</v>
      </c>
      <c r="AI57" s="45">
        <f>STDEV('Key West'!E273,'Key West'!H273,'Key West'!K273,'Key West'!N273,'Key West'!Q273,'Key West'!T273)</f>
        <v>0</v>
      </c>
    </row>
    <row r="58" spans="1:35" ht="15.75">
      <c r="A58" s="61">
        <v>19</v>
      </c>
      <c r="B58" s="41">
        <f>SUM('Big Pine'!E22,'Big Pine'!H22,'Big Pine'!K22,'Big Pine'!N22,'Big Pine'!Q22,'Big Pine'!T22)</f>
        <v>-1</v>
      </c>
      <c r="C58" s="41">
        <f>STDEV('Big Pine'!E22,'Big Pine'!H22,'Big Pine'!K22,'Big Pine'!N22,'Big Pine'!Q22,'Big Pine'!T22)</f>
        <v>0.408248290463863</v>
      </c>
      <c r="D58" s="41">
        <f>SUM('Big Pine'!E58,'Big Pine'!H58,'Big Pine'!K58,'Big Pine'!N58,'Big Pine'!Q58,'Big Pine'!T58)</f>
        <v>0</v>
      </c>
      <c r="E58" s="41">
        <f>STDEV('Big Pine'!E58,'Big Pine'!H58,'Big Pine'!K58,'Big Pine'!N58,'Big Pine'!Q58,'Big Pine'!T58)</f>
        <v>0</v>
      </c>
      <c r="F58" s="41">
        <f>SUM('Big Pine'!E94,'Big Pine'!H94,'Big Pine'!K94,'Big Pine'!N94,'Big Pine'!Q94,'Big Pine'!T94)</f>
        <v>0</v>
      </c>
      <c r="G58" s="41">
        <f>STDEV('Big Pine'!E94,'Big Pine'!H94,'Big Pine'!K94,'Big Pine'!N94,'Big Pine'!Q94,'Big Pine'!T94)</f>
        <v>0</v>
      </c>
      <c r="H58" s="41">
        <f>SUM('Big Pine'!E130,'Big Pine'!H130,'Big Pine'!K130,'Big Pine'!N130,'Big Pine'!Q130,'Big Pine'!T130)</f>
        <v>0</v>
      </c>
      <c r="I58" s="41">
        <f>STDEV('Big Pine'!E130,'Big Pine'!H130,'Big Pine'!K130,'Big Pine'!N130,'Big Pine'!Q130,'Big Pine'!T130)</f>
        <v>0</v>
      </c>
      <c r="J58" s="41">
        <f>SUM('Big Pine'!E166,'Big Pine'!H166,'Big Pine'!K166,'Big Pine'!N166,'Big Pine'!Q166,'Big Pine'!T166)</f>
        <v>0</v>
      </c>
      <c r="K58" s="41">
        <f>STDEV('Big Pine'!E166,'Big Pine'!H166,'Big Pine'!K166,'Big Pine'!N166,'Big Pine'!Q166,'Big Pine'!T166)</f>
        <v>0</v>
      </c>
      <c r="L58" s="41">
        <f>SUM('Big Pine'!E202,'Big Pine'!H202,'Big Pine'!K202,'Big Pine'!N202,'Big Pine'!Q202,'Big Pine'!T202)</f>
        <v>0</v>
      </c>
      <c r="M58" s="41">
        <f>STDEV('Big Pine'!E202,'Big Pine'!H202,'Big Pine'!K202,'Big Pine'!N202,'Big Pine'!Q202,'Big Pine'!T202)</f>
        <v>0</v>
      </c>
      <c r="N58" s="41">
        <f>SUM('Big Pine'!E238,'Big Pine'!H238,'Big Pine'!K238,'Big Pine'!N238,'Big Pine'!Q238,'Big Pine'!T238)</f>
        <v>-1</v>
      </c>
      <c r="O58" s="41">
        <f>STDEV('Big Pine'!E238,'Big Pine'!H238,'Big Pine'!K238,'Big Pine'!N238,'Big Pine'!Q238,'Big Pine'!T238)</f>
        <v>0.408248290463863</v>
      </c>
      <c r="P58" s="41">
        <f>SUM('Big Pine'!E274,'Big Pine'!H274,'Big Pine'!K274,'Big Pine'!N274,'Big Pine'!Q274,'Big Pine'!T274)</f>
        <v>0</v>
      </c>
      <c r="Q58" s="41">
        <f>STDEV('Big Pine'!E274,'Big Pine'!H274,'Big Pine'!K274,'Big Pine'!N274,'Big Pine'!Q274,'Big Pine'!T274)</f>
        <v>0</v>
      </c>
      <c r="S58" s="62">
        <v>19</v>
      </c>
      <c r="T58" s="45">
        <f>SUM('Key West'!E22,'Key West'!H22,'Key West'!K22,'Key West'!N22,'Key West'!Q22,'Key West'!T22)</f>
        <v>0</v>
      </c>
      <c r="U58" s="45">
        <f>STDEV('Key West'!E22,'Key West'!H22,'Key West'!K22,'Key West'!N22,'Key West'!Q22,'Key West'!T22)</f>
        <v>0</v>
      </c>
      <c r="V58" s="45">
        <f>SUM('Key West'!E58,'Key West'!H58,'Key West'!K58,'Key West'!N58,'Key West'!Q58,'Key West'!T58)</f>
        <v>0</v>
      </c>
      <c r="W58" s="45">
        <f>STDEV('Key West'!E58,'Key West'!H58,'Key West'!K58,'Key West'!N58,'Key West'!Q58,'Key West'!T58)</f>
        <v>0</v>
      </c>
      <c r="X58" s="45">
        <f>SUM('Key West'!E94,'Key West'!H94,'Key West'!K94,'Key West'!N94,'Key West'!Q94,'Key West'!T94)</f>
        <v>0</v>
      </c>
      <c r="Y58" s="45">
        <f>STDEV('Key West'!E94,'Key West'!H94,'Key West'!K94,'Key West'!N94,'Key West'!Q94,'Key West'!T94)</f>
        <v>0</v>
      </c>
      <c r="Z58" s="45">
        <f>SUM('Key West'!E130,'Key West'!H130,'Key West'!K130,'Key West'!N130,'Key West'!Q130,'Key West'!T130)</f>
        <v>0</v>
      </c>
      <c r="AA58" s="45">
        <f>STDEV('Key West'!E130,'Key West'!H130,'Key West'!K130,'Key West'!N130,'Key West'!Q130,'Key West'!T130)</f>
        <v>0</v>
      </c>
      <c r="AB58" s="45">
        <f>SUM('Key West'!E166,'Key West'!H166,'Key West'!K166,'Key West'!N166,'Key West'!Q166,'Key West'!T166)</f>
        <v>1</v>
      </c>
      <c r="AC58" s="45">
        <f>STDEV('Key West'!E166,'Key West'!H166,'Key West'!K166,'Key West'!N166,'Key West'!Q166,'Key West'!T166)</f>
        <v>0.752772652709081</v>
      </c>
      <c r="AD58" s="45">
        <f>SUM('Key West'!E202,'Key West'!H202,'Key West'!K202,'Key West'!N202,'Key West'!Q202,'Key West'!T202)</f>
        <v>0</v>
      </c>
      <c r="AE58" s="45">
        <f>STDEV('Key West'!E202,'Key West'!H202,'Key West'!K202,'Key West'!N202,'Key West'!Q202,'Key West'!T202)</f>
        <v>0</v>
      </c>
      <c r="AF58" s="45">
        <f>SUM('Key West'!E238,'Key West'!H238,'Key West'!K238,'Key West'!N238,'Key West'!Q238,'Key West'!T238)</f>
        <v>0</v>
      </c>
      <c r="AG58" s="45">
        <f>STDEV('Key West'!E238,'Key West'!H238,'Key West'!K238,'Key West'!N238,'Key West'!Q238,'Key West'!T238)</f>
        <v>0</v>
      </c>
      <c r="AH58" s="45">
        <f>SUM('Key West'!E274,'Key West'!H274,'Key West'!K274,'Key West'!N274,'Key West'!Q274,'Key West'!T274)</f>
        <v>-1</v>
      </c>
      <c r="AI58" s="45">
        <f>STDEV('Key West'!E274,'Key West'!H274,'Key West'!K274,'Key West'!N274,'Key West'!Q274,'Key West'!T274)</f>
        <v>0.408248290463863</v>
      </c>
    </row>
    <row r="59" spans="1:35" ht="15.75">
      <c r="A59" s="61">
        <v>20</v>
      </c>
      <c r="B59" s="41">
        <f>SUM('Big Pine'!E23,'Big Pine'!H23,'Big Pine'!K23,'Big Pine'!N23,'Big Pine'!Q23,'Big Pine'!T23)</f>
        <v>0</v>
      </c>
      <c r="C59" s="41">
        <f>STDEV('Big Pine'!E23,'Big Pine'!H23,'Big Pine'!K23,'Big Pine'!N23,'Big Pine'!Q23,'Big Pine'!T23)</f>
        <v>0</v>
      </c>
      <c r="D59" s="41">
        <f>SUM('Big Pine'!E59,'Big Pine'!H59,'Big Pine'!K59,'Big Pine'!N59,'Big Pine'!Q59,'Big Pine'!T59)</f>
        <v>0</v>
      </c>
      <c r="E59" s="41">
        <f>STDEV('Big Pine'!E59,'Big Pine'!H59,'Big Pine'!K59,'Big Pine'!N59,'Big Pine'!Q59,'Big Pine'!T59)</f>
        <v>0</v>
      </c>
      <c r="F59" s="41">
        <f>SUM('Big Pine'!E95,'Big Pine'!H95,'Big Pine'!K95,'Big Pine'!N95,'Big Pine'!Q95,'Big Pine'!T95)</f>
        <v>-1</v>
      </c>
      <c r="G59" s="41">
        <f>STDEV('Big Pine'!E95,'Big Pine'!H95,'Big Pine'!K95,'Big Pine'!N95,'Big Pine'!Q95,'Big Pine'!T95)</f>
        <v>0.408248290463863</v>
      </c>
      <c r="H59" s="41">
        <f>SUM('Big Pine'!E131,'Big Pine'!H131,'Big Pine'!K131,'Big Pine'!N131,'Big Pine'!Q131,'Big Pine'!T131)</f>
        <v>0</v>
      </c>
      <c r="I59" s="41">
        <f>STDEV('Big Pine'!E131,'Big Pine'!H131,'Big Pine'!K131,'Big Pine'!N131,'Big Pine'!Q131,'Big Pine'!T131)</f>
        <v>0</v>
      </c>
      <c r="J59" s="41">
        <f>SUM('Big Pine'!E167,'Big Pine'!H167,'Big Pine'!K167,'Big Pine'!N167,'Big Pine'!Q167,'Big Pine'!T167)</f>
        <v>0</v>
      </c>
      <c r="K59" s="41">
        <f>STDEV('Big Pine'!E167,'Big Pine'!H167,'Big Pine'!K167,'Big Pine'!N167,'Big Pine'!Q167,'Big Pine'!T167)</f>
        <v>0</v>
      </c>
      <c r="L59" s="41">
        <f>SUM('Big Pine'!E203,'Big Pine'!H203,'Big Pine'!K203,'Big Pine'!N203,'Big Pine'!Q203,'Big Pine'!T203)</f>
        <v>0</v>
      </c>
      <c r="M59" s="41">
        <f>STDEV('Big Pine'!E203,'Big Pine'!H203,'Big Pine'!K203,'Big Pine'!N203,'Big Pine'!Q203,'Big Pine'!T203)</f>
        <v>0</v>
      </c>
      <c r="N59" s="41">
        <f>SUM('Big Pine'!E239,'Big Pine'!H239,'Big Pine'!K239,'Big Pine'!N239,'Big Pine'!Q239,'Big Pine'!T239)</f>
        <v>0</v>
      </c>
      <c r="O59" s="41">
        <f>STDEV('Big Pine'!E239,'Big Pine'!H239,'Big Pine'!K239,'Big Pine'!N239,'Big Pine'!Q239,'Big Pine'!T239)</f>
        <v>0</v>
      </c>
      <c r="P59" s="41">
        <f>SUM('Big Pine'!E275,'Big Pine'!H275,'Big Pine'!K275,'Big Pine'!N275,'Big Pine'!Q275,'Big Pine'!T275)</f>
        <v>0</v>
      </c>
      <c r="Q59" s="41">
        <f>STDEV('Big Pine'!E275,'Big Pine'!H275,'Big Pine'!K275,'Big Pine'!N275,'Big Pine'!Q275,'Big Pine'!T275)</f>
        <v>0</v>
      </c>
      <c r="S59" s="62">
        <v>20</v>
      </c>
      <c r="T59" s="45">
        <f>SUM('Key West'!E23,'Key West'!H23,'Key West'!K23,'Key West'!N23,'Key West'!Q23,'Key West'!T23)</f>
        <v>0</v>
      </c>
      <c r="U59" s="45">
        <f>STDEV('Key West'!E23,'Key West'!H23,'Key West'!K23,'Key West'!N23,'Key West'!Q23,'Key West'!T23)</f>
        <v>0</v>
      </c>
      <c r="V59" s="45">
        <f>SUM('Key West'!E59,'Key West'!H59,'Key West'!K59,'Key West'!N59,'Key West'!Q59,'Key West'!T59)</f>
        <v>-1</v>
      </c>
      <c r="W59" s="45">
        <f>STDEV('Key West'!E59,'Key West'!H59,'Key West'!K59,'Key West'!N59,'Key West'!Q59,'Key West'!T59)</f>
        <v>0.408248290463863</v>
      </c>
      <c r="X59" s="45">
        <f>SUM('Key West'!E95,'Key West'!H95,'Key West'!K95,'Key West'!N95,'Key West'!Q95,'Key West'!T95)</f>
        <v>0</v>
      </c>
      <c r="Y59" s="45">
        <f>STDEV('Key West'!E95,'Key West'!H95,'Key West'!K95,'Key West'!N95,'Key West'!Q95,'Key West'!T95)</f>
        <v>0</v>
      </c>
      <c r="Z59" s="45">
        <f>SUM('Key West'!E131,'Key West'!H131,'Key West'!K131,'Key West'!N131,'Key West'!Q131,'Key West'!T131)</f>
        <v>0</v>
      </c>
      <c r="AA59" s="45">
        <f>STDEV('Key West'!E131,'Key West'!H131,'Key West'!K131,'Key West'!N131,'Key West'!Q131,'Key West'!T131)</f>
        <v>0</v>
      </c>
      <c r="AB59" s="45">
        <f>SUM('Key West'!E167,'Key West'!H167,'Key West'!K167,'Key West'!N167,'Key West'!Q167,'Key West'!T167)</f>
        <v>-1</v>
      </c>
      <c r="AC59" s="45">
        <f>STDEV('Key West'!E167,'Key West'!H167,'Key West'!K167,'Key West'!N167,'Key West'!Q167,'Key West'!T167)</f>
        <v>0.752772652709081</v>
      </c>
      <c r="AD59" s="45">
        <f>SUM('Key West'!E203,'Key West'!H203,'Key West'!K203,'Key West'!N203,'Key West'!Q203,'Key West'!T203)</f>
        <v>-1</v>
      </c>
      <c r="AE59" s="45">
        <f>STDEV('Key West'!E203,'Key West'!H203,'Key West'!K203,'Key West'!N203,'Key West'!Q203,'Key West'!T203)</f>
        <v>0.752772652709081</v>
      </c>
      <c r="AF59" s="45">
        <f>SUM('Key West'!E239,'Key West'!H239,'Key West'!K239,'Key West'!N239,'Key West'!Q239,'Key West'!T239)</f>
        <v>1</v>
      </c>
      <c r="AG59" s="45">
        <f>STDEV('Key West'!E239,'Key West'!H239,'Key West'!K239,'Key West'!N239,'Key West'!Q239,'Key West'!T239)</f>
        <v>0.408248290463863</v>
      </c>
      <c r="AH59" s="45">
        <f>SUM('Key West'!E275,'Key West'!H275,'Key West'!K275,'Key West'!N275,'Key West'!Q275,'Key West'!T275)</f>
        <v>0</v>
      </c>
      <c r="AI59" s="45">
        <f>STDEV('Key West'!E275,'Key West'!H275,'Key West'!K275,'Key West'!N275,'Key West'!Q275,'Key West'!T275)</f>
        <v>0</v>
      </c>
    </row>
    <row r="60" spans="1:35" ht="15.75">
      <c r="A60" s="61">
        <v>21</v>
      </c>
      <c r="B60" s="41">
        <f>SUM('Big Pine'!E24,'Big Pine'!H24,'Big Pine'!K24,'Big Pine'!N24,'Big Pine'!Q24,'Big Pine'!T24)</f>
        <v>0</v>
      </c>
      <c r="C60" s="41">
        <f>STDEV('Big Pine'!E24,'Big Pine'!H24,'Big Pine'!K24,'Big Pine'!N24,'Big Pine'!Q24,'Big Pine'!T24)</f>
        <v>0</v>
      </c>
      <c r="D60" s="41">
        <f>SUM('Big Pine'!E60,'Big Pine'!H60,'Big Pine'!K60,'Big Pine'!N60,'Big Pine'!Q60,'Big Pine'!T60)</f>
        <v>0</v>
      </c>
      <c r="E60" s="41">
        <f>STDEV('Big Pine'!E60,'Big Pine'!H60,'Big Pine'!K60,'Big Pine'!N60,'Big Pine'!Q60,'Big Pine'!T60)</f>
        <v>0</v>
      </c>
      <c r="F60" s="41">
        <f>SUM('Big Pine'!E96,'Big Pine'!H96,'Big Pine'!K96,'Big Pine'!N96,'Big Pine'!Q96,'Big Pine'!T96)</f>
        <v>0</v>
      </c>
      <c r="G60" s="41">
        <f>STDEV('Big Pine'!E96,'Big Pine'!H96,'Big Pine'!K96,'Big Pine'!N96,'Big Pine'!Q96,'Big Pine'!T96)</f>
        <v>0</v>
      </c>
      <c r="H60" s="41">
        <f>SUM('Big Pine'!E132,'Big Pine'!H132,'Big Pine'!K132,'Big Pine'!N132,'Big Pine'!Q132,'Big Pine'!T132)</f>
        <v>0</v>
      </c>
      <c r="I60" s="41">
        <f>STDEV('Big Pine'!E132,'Big Pine'!H132,'Big Pine'!K132,'Big Pine'!N132,'Big Pine'!Q132,'Big Pine'!T132)</f>
        <v>0</v>
      </c>
      <c r="J60" s="41">
        <f>SUM('Big Pine'!E168,'Big Pine'!H168,'Big Pine'!K168,'Big Pine'!N168,'Big Pine'!Q168,'Big Pine'!T168)</f>
        <v>0</v>
      </c>
      <c r="K60" s="41">
        <f>STDEV('Big Pine'!E168,'Big Pine'!H168,'Big Pine'!K168,'Big Pine'!N168,'Big Pine'!Q168,'Big Pine'!T168)</f>
        <v>0</v>
      </c>
      <c r="L60" s="41">
        <f>SUM('Big Pine'!E204,'Big Pine'!H204,'Big Pine'!K204,'Big Pine'!N204,'Big Pine'!Q204,'Big Pine'!T204)</f>
        <v>0</v>
      </c>
      <c r="M60" s="41">
        <f>STDEV('Big Pine'!E204,'Big Pine'!H204,'Big Pine'!K204,'Big Pine'!N204,'Big Pine'!Q204,'Big Pine'!T204)</f>
        <v>0</v>
      </c>
      <c r="N60" s="41">
        <f>SUM('Big Pine'!E240,'Big Pine'!H240,'Big Pine'!K240,'Big Pine'!N240,'Big Pine'!Q240,'Big Pine'!T240)</f>
        <v>0</v>
      </c>
      <c r="O60" s="41">
        <f>STDEV('Big Pine'!E240,'Big Pine'!H240,'Big Pine'!K240,'Big Pine'!N240,'Big Pine'!Q240,'Big Pine'!T240)</f>
        <v>0</v>
      </c>
      <c r="P60" s="41">
        <f>SUM('Big Pine'!E276,'Big Pine'!H276,'Big Pine'!K276,'Big Pine'!N276,'Big Pine'!Q276,'Big Pine'!T276)</f>
        <v>0</v>
      </c>
      <c r="Q60" s="41">
        <f>STDEV('Big Pine'!E276,'Big Pine'!H276,'Big Pine'!K276,'Big Pine'!N276,'Big Pine'!Q276,'Big Pine'!T276)</f>
        <v>0</v>
      </c>
      <c r="S60" s="62">
        <v>21</v>
      </c>
      <c r="T60" s="45">
        <f>SUM('Key West'!E24,'Key West'!H24,'Key West'!K24,'Key West'!N24,'Key West'!Q24,'Key West'!T24)</f>
        <v>0</v>
      </c>
      <c r="U60" s="45">
        <f>STDEV('Key West'!E24,'Key West'!H24,'Key West'!K24,'Key West'!N24,'Key West'!Q24,'Key West'!T24)</f>
        <v>0</v>
      </c>
      <c r="V60" s="45">
        <f>SUM('Key West'!E60,'Key West'!H60,'Key West'!K60,'Key West'!N60,'Key West'!Q60,'Key West'!T60)</f>
        <v>-1</v>
      </c>
      <c r="W60" s="45">
        <f>STDEV('Key West'!E60,'Key West'!H60,'Key West'!K60,'Key West'!N60,'Key West'!Q60,'Key West'!T60)</f>
        <v>0.408248290463863</v>
      </c>
      <c r="X60" s="45">
        <f>SUM('Key West'!E96,'Key West'!H96,'Key West'!K96,'Key West'!N96,'Key West'!Q96,'Key West'!T96)</f>
        <v>0</v>
      </c>
      <c r="Y60" s="45">
        <f>STDEV('Key West'!E96,'Key West'!H96,'Key West'!K96,'Key West'!N96,'Key West'!Q96,'Key West'!T96)</f>
        <v>0</v>
      </c>
      <c r="Z60" s="45">
        <f>SUM('Key West'!E132,'Key West'!H132,'Key West'!K132,'Key West'!N132,'Key West'!Q132,'Key West'!T132)</f>
        <v>0</v>
      </c>
      <c r="AA60" s="45">
        <f>STDEV('Key West'!E132,'Key West'!H132,'Key West'!K132,'Key West'!N132,'Key West'!Q132,'Key West'!T132)</f>
        <v>0</v>
      </c>
      <c r="AB60" s="45">
        <f>SUM('Key West'!E168,'Key West'!H168,'Key West'!K168,'Key West'!N168,'Key West'!Q168,'Key West'!T168)</f>
        <v>0</v>
      </c>
      <c r="AC60" s="45">
        <f>STDEV('Key West'!E168,'Key West'!H168,'Key West'!K168,'Key West'!N168,'Key West'!Q168,'Key West'!T168)</f>
        <v>0</v>
      </c>
      <c r="AD60" s="45">
        <f>SUM('Key West'!E204,'Key West'!H204,'Key West'!K204,'Key West'!N204,'Key West'!Q204,'Key West'!T204)</f>
        <v>0</v>
      </c>
      <c r="AE60" s="45">
        <f>STDEV('Key West'!E204,'Key West'!H204,'Key West'!K204,'Key West'!N204,'Key West'!Q204,'Key West'!T204)</f>
        <v>0</v>
      </c>
      <c r="AF60" s="45">
        <f>SUM('Key West'!E240,'Key West'!H240,'Key West'!K240,'Key West'!N240,'Key West'!Q240,'Key West'!T240)</f>
        <v>0</v>
      </c>
      <c r="AG60" s="45">
        <f>STDEV('Key West'!E240,'Key West'!H240,'Key West'!K240,'Key West'!N240,'Key West'!Q240,'Key West'!T240)</f>
        <v>0</v>
      </c>
      <c r="AH60" s="45">
        <f>SUM('Key West'!E276,'Key West'!H276,'Key West'!K276,'Key West'!N276,'Key West'!Q276,'Key West'!T276)</f>
        <v>0</v>
      </c>
      <c r="AI60" s="45">
        <f>STDEV('Key West'!E276,'Key West'!H276,'Key West'!K276,'Key West'!N276,'Key West'!Q276,'Key West'!T276)</f>
        <v>0</v>
      </c>
    </row>
    <row r="61" spans="1:35" ht="15.75">
      <c r="A61" s="61">
        <v>22</v>
      </c>
      <c r="B61" s="41">
        <f>SUM('Big Pine'!E25,'Big Pine'!H25,'Big Pine'!K25,'Big Pine'!N25,'Big Pine'!Q25,'Big Pine'!T25)</f>
        <v>1</v>
      </c>
      <c r="C61" s="41">
        <f>STDEV('Big Pine'!E25,'Big Pine'!H25,'Big Pine'!K25,'Big Pine'!N25,'Big Pine'!Q25,'Big Pine'!T25)</f>
        <v>0.408248290463863</v>
      </c>
      <c r="D61" s="41">
        <f>SUM('Big Pine'!E61,'Big Pine'!H61,'Big Pine'!K61,'Big Pine'!N61,'Big Pine'!Q61,'Big Pine'!T61)</f>
        <v>0</v>
      </c>
      <c r="E61" s="41">
        <f>STDEV('Big Pine'!E61,'Big Pine'!H61,'Big Pine'!K61,'Big Pine'!N61,'Big Pine'!Q61,'Big Pine'!T61)</f>
        <v>0</v>
      </c>
      <c r="F61" s="41">
        <f>SUM('Big Pine'!E97,'Big Pine'!H97,'Big Pine'!K97,'Big Pine'!N97,'Big Pine'!Q97,'Big Pine'!T97)</f>
        <v>0</v>
      </c>
      <c r="G61" s="41">
        <f>STDEV('Big Pine'!E97,'Big Pine'!H97,'Big Pine'!K97,'Big Pine'!N97,'Big Pine'!Q97,'Big Pine'!T97)</f>
        <v>0</v>
      </c>
      <c r="H61" s="41">
        <f>SUM('Big Pine'!E133,'Big Pine'!H133,'Big Pine'!K133,'Big Pine'!N133,'Big Pine'!Q133,'Big Pine'!T133)</f>
        <v>0</v>
      </c>
      <c r="I61" s="41">
        <f>STDEV('Big Pine'!E133,'Big Pine'!H133,'Big Pine'!K133,'Big Pine'!N133,'Big Pine'!Q133,'Big Pine'!T133)</f>
        <v>0</v>
      </c>
      <c r="J61" s="41">
        <f>SUM('Big Pine'!E169,'Big Pine'!H169,'Big Pine'!K169,'Big Pine'!N169,'Big Pine'!Q169,'Big Pine'!T169)</f>
        <v>0</v>
      </c>
      <c r="K61" s="41">
        <f>STDEV('Big Pine'!E169,'Big Pine'!H169,'Big Pine'!K169,'Big Pine'!N169,'Big Pine'!Q169,'Big Pine'!T169)</f>
        <v>0</v>
      </c>
      <c r="L61" s="41">
        <f>SUM('Big Pine'!E205,'Big Pine'!H205,'Big Pine'!K205,'Big Pine'!N205,'Big Pine'!Q205,'Big Pine'!T205)</f>
        <v>0</v>
      </c>
      <c r="M61" s="41">
        <f>STDEV('Big Pine'!E205,'Big Pine'!H205,'Big Pine'!K205,'Big Pine'!N205,'Big Pine'!Q205,'Big Pine'!T205)</f>
        <v>0</v>
      </c>
      <c r="N61" s="41">
        <f>SUM('Big Pine'!E241,'Big Pine'!H241,'Big Pine'!K241,'Big Pine'!N241,'Big Pine'!Q241,'Big Pine'!T241)</f>
        <v>1</v>
      </c>
      <c r="O61" s="41">
        <f>STDEV('Big Pine'!E241,'Big Pine'!H241,'Big Pine'!K241,'Big Pine'!N241,'Big Pine'!Q241,'Big Pine'!T241)</f>
        <v>0.408248290463863</v>
      </c>
      <c r="P61" s="41">
        <f>SUM('Big Pine'!E277,'Big Pine'!H277,'Big Pine'!K277,'Big Pine'!N277,'Big Pine'!Q277,'Big Pine'!T277)</f>
        <v>1</v>
      </c>
      <c r="Q61" s="41">
        <f>STDEV('Big Pine'!E277,'Big Pine'!H277,'Big Pine'!K277,'Big Pine'!N277,'Big Pine'!Q277,'Big Pine'!T277)</f>
        <v>0.408248290463863</v>
      </c>
      <c r="S61" s="62">
        <v>22</v>
      </c>
      <c r="T61" s="45">
        <f>SUM('Key West'!E25,'Key West'!H25,'Key West'!K25,'Key West'!N25,'Key West'!Q25,'Key West'!T25)</f>
        <v>0</v>
      </c>
      <c r="U61" s="45">
        <f>STDEV('Key West'!E25,'Key West'!H25,'Key West'!K25,'Key West'!N25,'Key West'!Q25,'Key West'!T25)</f>
        <v>0</v>
      </c>
      <c r="V61" s="45">
        <f>SUM('Key West'!E61,'Key West'!H61,'Key West'!K61,'Key West'!N61,'Key West'!Q61,'Key West'!T61)</f>
        <v>-1</v>
      </c>
      <c r="W61" s="45">
        <f>STDEV('Key West'!E61,'Key West'!H61,'Key West'!K61,'Key West'!N61,'Key West'!Q61,'Key West'!T61)</f>
        <v>0.408248290463863</v>
      </c>
      <c r="X61" s="45">
        <f>SUM('Key West'!E97,'Key West'!H97,'Key West'!K97,'Key West'!N97,'Key West'!Q97,'Key West'!T97)</f>
        <v>1</v>
      </c>
      <c r="Y61" s="45">
        <f>STDEV('Key West'!E97,'Key West'!H97,'Key West'!K97,'Key West'!N97,'Key West'!Q97,'Key West'!T97)</f>
        <v>0.408248290463863</v>
      </c>
      <c r="Z61" s="45">
        <f>SUM('Key West'!E133,'Key West'!H133,'Key West'!K133,'Key West'!N133,'Key West'!Q133,'Key West'!T133)</f>
        <v>1</v>
      </c>
      <c r="AA61" s="45">
        <f>STDEV('Key West'!E133,'Key West'!H133,'Key West'!K133,'Key West'!N133,'Key West'!Q133,'Key West'!T133)</f>
        <v>0.408248290463863</v>
      </c>
      <c r="AB61" s="45">
        <f>SUM('Key West'!E169,'Key West'!H169,'Key West'!K169,'Key West'!N169,'Key West'!Q169,'Key West'!T169)</f>
        <v>-1</v>
      </c>
      <c r="AC61" s="45">
        <f>STDEV('Key West'!E169,'Key West'!H169,'Key West'!K169,'Key West'!N169,'Key West'!Q169,'Key West'!T169)</f>
        <v>0.408248290463863</v>
      </c>
      <c r="AD61" s="45">
        <f>SUM('Key West'!E205,'Key West'!H205,'Key West'!K205,'Key West'!N205,'Key West'!Q205,'Key West'!T205)</f>
        <v>-1</v>
      </c>
      <c r="AE61" s="45">
        <f>STDEV('Key West'!E205,'Key West'!H205,'Key West'!K205,'Key West'!N205,'Key West'!Q205,'Key West'!T205)</f>
        <v>0.408248290463863</v>
      </c>
      <c r="AF61" s="45">
        <f>SUM('Key West'!E241,'Key West'!H241,'Key West'!K241,'Key West'!N241,'Key West'!Q241,'Key West'!T241)</f>
        <v>0</v>
      </c>
      <c r="AG61" s="45">
        <f>STDEV('Key West'!E241,'Key West'!H241,'Key West'!K241,'Key West'!N241,'Key West'!Q241,'Key West'!T241)</f>
        <v>0</v>
      </c>
      <c r="AH61" s="45">
        <f>SUM('Key West'!E277,'Key West'!H277,'Key West'!K277,'Key West'!N277,'Key West'!Q277,'Key West'!T277)</f>
        <v>0</v>
      </c>
      <c r="AI61" s="45">
        <f>STDEV('Key West'!E277,'Key West'!H277,'Key West'!K277,'Key West'!N277,'Key West'!Q277,'Key West'!T277)</f>
        <v>0</v>
      </c>
    </row>
    <row r="62" spans="1:35" ht="15.75">
      <c r="A62" s="61">
        <v>23</v>
      </c>
      <c r="B62" s="41">
        <f>SUM('Big Pine'!E26,'Big Pine'!H26,'Big Pine'!K26,'Big Pine'!N26,'Big Pine'!Q26,'Big Pine'!T26)</f>
        <v>0</v>
      </c>
      <c r="C62" s="41">
        <f>STDEV('Big Pine'!E26,'Big Pine'!H26,'Big Pine'!K26,'Big Pine'!N26,'Big Pine'!Q26,'Big Pine'!T26)</f>
        <v>0</v>
      </c>
      <c r="D62" s="41">
        <f>SUM('Big Pine'!E62,'Big Pine'!H62,'Big Pine'!K62,'Big Pine'!N62,'Big Pine'!Q62,'Big Pine'!T62)</f>
        <v>-1</v>
      </c>
      <c r="E62" s="41">
        <f>STDEV('Big Pine'!E62,'Big Pine'!H62,'Big Pine'!K62,'Big Pine'!N62,'Big Pine'!Q62,'Big Pine'!T62)</f>
        <v>0.408248290463863</v>
      </c>
      <c r="F62" s="41">
        <f>SUM('Big Pine'!E98,'Big Pine'!H98,'Big Pine'!K98,'Big Pine'!N98,'Big Pine'!Q98,'Big Pine'!T98)</f>
        <v>0</v>
      </c>
      <c r="G62" s="41">
        <f>STDEV('Big Pine'!E98,'Big Pine'!H98,'Big Pine'!K98,'Big Pine'!N98,'Big Pine'!Q98,'Big Pine'!T98)</f>
        <v>0</v>
      </c>
      <c r="H62" s="41">
        <f>SUM('Big Pine'!E134,'Big Pine'!H134,'Big Pine'!K134,'Big Pine'!N134,'Big Pine'!Q134,'Big Pine'!T134)</f>
        <v>0</v>
      </c>
      <c r="I62" s="41">
        <f>STDEV('Big Pine'!E134,'Big Pine'!H134,'Big Pine'!K134,'Big Pine'!N134,'Big Pine'!Q134,'Big Pine'!T134)</f>
        <v>0</v>
      </c>
      <c r="J62" s="41">
        <f>SUM('Big Pine'!E170,'Big Pine'!H170,'Big Pine'!K170,'Big Pine'!N170,'Big Pine'!Q170,'Big Pine'!T170)</f>
        <v>0</v>
      </c>
      <c r="K62" s="41">
        <f>STDEV('Big Pine'!E170,'Big Pine'!H170,'Big Pine'!K170,'Big Pine'!N170,'Big Pine'!Q170,'Big Pine'!T170)</f>
        <v>0</v>
      </c>
      <c r="L62" s="41">
        <f>SUM('Big Pine'!E206,'Big Pine'!H206,'Big Pine'!K206,'Big Pine'!N206,'Big Pine'!Q206,'Big Pine'!T206)</f>
        <v>0</v>
      </c>
      <c r="M62" s="41">
        <f>STDEV('Big Pine'!E206,'Big Pine'!H206,'Big Pine'!K206,'Big Pine'!N206,'Big Pine'!Q206,'Big Pine'!T206)</f>
        <v>0</v>
      </c>
      <c r="N62" s="41">
        <f>SUM('Big Pine'!E242,'Big Pine'!H242,'Big Pine'!K242,'Big Pine'!N242,'Big Pine'!Q242,'Big Pine'!T242)</f>
        <v>0</v>
      </c>
      <c r="O62" s="41">
        <f>STDEV('Big Pine'!E242,'Big Pine'!H242,'Big Pine'!K242,'Big Pine'!N242,'Big Pine'!Q242,'Big Pine'!T242)</f>
        <v>0</v>
      </c>
      <c r="P62" s="41">
        <f>SUM('Big Pine'!E278,'Big Pine'!H278,'Big Pine'!K278,'Big Pine'!N278,'Big Pine'!Q278,'Big Pine'!T278)</f>
        <v>0</v>
      </c>
      <c r="Q62" s="41">
        <f>STDEV('Big Pine'!E278,'Big Pine'!H278,'Big Pine'!K278,'Big Pine'!N278,'Big Pine'!Q278,'Big Pine'!T278)</f>
        <v>0</v>
      </c>
      <c r="S62" s="62">
        <v>23</v>
      </c>
      <c r="T62" s="45">
        <f>SUM('Key West'!E26,'Key West'!H26,'Key West'!K26,'Key West'!N26,'Key West'!Q26,'Key West'!T26)</f>
        <v>0</v>
      </c>
      <c r="U62" s="45">
        <f>STDEV('Key West'!E26,'Key West'!H26,'Key West'!K26,'Key West'!N26,'Key West'!Q26,'Key West'!T26)</f>
        <v>0</v>
      </c>
      <c r="V62" s="45">
        <f>SUM('Key West'!E62,'Key West'!H62,'Key West'!K62,'Key West'!N62,'Key West'!Q62,'Key West'!T62)</f>
        <v>0</v>
      </c>
      <c r="W62" s="45">
        <f>STDEV('Key West'!E62,'Key West'!H62,'Key West'!K62,'Key West'!N62,'Key West'!Q62,'Key West'!T62)</f>
        <v>0</v>
      </c>
      <c r="X62" s="45">
        <f>SUM('Key West'!E98,'Key West'!H98,'Key West'!K98,'Key West'!N98,'Key West'!Q98,'Key West'!T98)</f>
        <v>0</v>
      </c>
      <c r="Y62" s="45">
        <f>STDEV('Key West'!E98,'Key West'!H98,'Key West'!K98,'Key West'!N98,'Key West'!Q98,'Key West'!T98)</f>
        <v>0</v>
      </c>
      <c r="Z62" s="45">
        <f>SUM('Key West'!E134,'Key West'!H134,'Key West'!K134,'Key West'!N134,'Key West'!Q134,'Key West'!T134)</f>
        <v>1</v>
      </c>
      <c r="AA62" s="45">
        <f>STDEV('Key West'!E134,'Key West'!H134,'Key West'!K134,'Key West'!N134,'Key West'!Q134,'Key West'!T134)</f>
        <v>0.408248290463863</v>
      </c>
      <c r="AB62" s="45">
        <f>SUM('Key West'!E170,'Key West'!H170,'Key West'!K170,'Key West'!N170,'Key West'!Q170,'Key West'!T170)</f>
        <v>0</v>
      </c>
      <c r="AC62" s="45">
        <f>STDEV('Key West'!E170,'Key West'!H170,'Key West'!K170,'Key West'!N170,'Key West'!Q170,'Key West'!T170)</f>
        <v>0</v>
      </c>
      <c r="AD62" s="45">
        <f>SUM('Key West'!E206,'Key West'!H206,'Key West'!K206,'Key West'!N206,'Key West'!Q206,'Key West'!T206)</f>
        <v>0</v>
      </c>
      <c r="AE62" s="45">
        <f>STDEV('Key West'!E206,'Key West'!H206,'Key West'!K206,'Key West'!N206,'Key West'!Q206,'Key West'!T206)</f>
        <v>0</v>
      </c>
      <c r="AF62" s="45">
        <f>SUM('Key West'!E242,'Key West'!H242,'Key West'!K242,'Key West'!N242,'Key West'!Q242,'Key West'!T242)</f>
        <v>0</v>
      </c>
      <c r="AG62" s="45">
        <f>STDEV('Key West'!E242,'Key West'!H242,'Key West'!K242,'Key West'!N242,'Key West'!Q242,'Key West'!T242)</f>
        <v>0</v>
      </c>
      <c r="AH62" s="45">
        <f>SUM('Key West'!E278,'Key West'!H278,'Key West'!K278,'Key West'!N278,'Key West'!Q278,'Key West'!T278)</f>
        <v>0</v>
      </c>
      <c r="AI62" s="45">
        <f>STDEV('Key West'!E278,'Key West'!H278,'Key West'!K278,'Key West'!N278,'Key West'!Q278,'Key West'!T278)</f>
        <v>0</v>
      </c>
    </row>
    <row r="63" spans="1:35" ht="15.75">
      <c r="A63" s="61">
        <v>24</v>
      </c>
      <c r="B63" s="41">
        <f>SUM('Big Pine'!E27,'Big Pine'!H27,'Big Pine'!K27,'Big Pine'!N27,'Big Pine'!Q27,'Big Pine'!T27)</f>
        <v>0</v>
      </c>
      <c r="C63" s="41">
        <f>STDEV('Big Pine'!E27,'Big Pine'!H27,'Big Pine'!K27,'Big Pine'!N27,'Big Pine'!Q27,'Big Pine'!T27)</f>
        <v>0</v>
      </c>
      <c r="D63" s="41">
        <f>SUM('Big Pine'!E63,'Big Pine'!H63,'Big Pine'!K63,'Big Pine'!N63,'Big Pine'!Q63,'Big Pine'!T63)</f>
        <v>0</v>
      </c>
      <c r="E63" s="41">
        <f>STDEV('Big Pine'!E63,'Big Pine'!H63,'Big Pine'!K63,'Big Pine'!N63,'Big Pine'!Q63,'Big Pine'!T63)</f>
        <v>0</v>
      </c>
      <c r="F63" s="41">
        <f>SUM('Big Pine'!E99,'Big Pine'!H99,'Big Pine'!K99,'Big Pine'!N99,'Big Pine'!Q99,'Big Pine'!T99)</f>
        <v>-1</v>
      </c>
      <c r="G63" s="41">
        <f>STDEV('Big Pine'!E99,'Big Pine'!H99,'Big Pine'!K99,'Big Pine'!N99,'Big Pine'!Q99,'Big Pine'!T99)</f>
        <v>0.408248290463863</v>
      </c>
      <c r="H63" s="41">
        <f>SUM('Big Pine'!E135,'Big Pine'!H135,'Big Pine'!K135,'Big Pine'!N135,'Big Pine'!Q135,'Big Pine'!T135)</f>
        <v>0</v>
      </c>
      <c r="I63" s="41">
        <f>STDEV('Big Pine'!E135,'Big Pine'!H135,'Big Pine'!K135,'Big Pine'!N135,'Big Pine'!Q135,'Big Pine'!T135)</f>
        <v>0</v>
      </c>
      <c r="J63" s="41">
        <f>SUM('Big Pine'!E171,'Big Pine'!H171,'Big Pine'!K171,'Big Pine'!N171,'Big Pine'!Q171,'Big Pine'!T171)</f>
        <v>0</v>
      </c>
      <c r="K63" s="41">
        <f>STDEV('Big Pine'!E171,'Big Pine'!H171,'Big Pine'!K171,'Big Pine'!N171,'Big Pine'!Q171,'Big Pine'!T171)</f>
        <v>0.6324555320336759</v>
      </c>
      <c r="L63" s="41">
        <f>SUM('Big Pine'!E207,'Big Pine'!H207,'Big Pine'!K207,'Big Pine'!N207,'Big Pine'!Q207,'Big Pine'!T207)</f>
        <v>0</v>
      </c>
      <c r="M63" s="41">
        <f>STDEV('Big Pine'!E207,'Big Pine'!H207,'Big Pine'!K207,'Big Pine'!N207,'Big Pine'!Q207,'Big Pine'!T207)</f>
        <v>0</v>
      </c>
      <c r="N63" s="41">
        <f>SUM('Big Pine'!E243,'Big Pine'!H243,'Big Pine'!K243,'Big Pine'!N243,'Big Pine'!Q243,'Big Pine'!T243)</f>
        <v>0</v>
      </c>
      <c r="O63" s="41">
        <f>STDEV('Big Pine'!E243,'Big Pine'!H243,'Big Pine'!K243,'Big Pine'!N243,'Big Pine'!Q243,'Big Pine'!T243)</f>
        <v>0</v>
      </c>
      <c r="P63" s="41">
        <f>SUM('Big Pine'!E279,'Big Pine'!H279,'Big Pine'!K279,'Big Pine'!N279,'Big Pine'!Q279,'Big Pine'!T279)</f>
        <v>0</v>
      </c>
      <c r="Q63" s="41">
        <f>STDEV('Big Pine'!E279,'Big Pine'!H279,'Big Pine'!K279,'Big Pine'!N279,'Big Pine'!Q279,'Big Pine'!T279)</f>
        <v>0</v>
      </c>
      <c r="S63" s="62">
        <v>24</v>
      </c>
      <c r="T63" s="45">
        <f>SUM('Key West'!E27,'Key West'!H27,'Key West'!K27,'Key West'!N27,'Key West'!Q27,'Key West'!T27)</f>
        <v>-1</v>
      </c>
      <c r="U63" s="45">
        <f>STDEV('Key West'!E27,'Key West'!H27,'Key West'!K27,'Key West'!N27,'Key West'!Q27,'Key West'!T27)</f>
        <v>0.408248290463863</v>
      </c>
      <c r="V63" s="45">
        <f>SUM('Key West'!E63,'Key West'!H63,'Key West'!K63,'Key West'!N63,'Key West'!Q63,'Key West'!T63)</f>
        <v>-1</v>
      </c>
      <c r="W63" s="45">
        <f>STDEV('Key West'!E63,'Key West'!H63,'Key West'!K63,'Key West'!N63,'Key West'!Q63,'Key West'!T63)</f>
        <v>0.408248290463863</v>
      </c>
      <c r="X63" s="45">
        <f>SUM('Key West'!E99,'Key West'!H99,'Key West'!K99,'Key West'!N99,'Key West'!Q99,'Key West'!T99)</f>
        <v>0</v>
      </c>
      <c r="Y63" s="45">
        <f>STDEV('Key West'!E99,'Key West'!H99,'Key West'!K99,'Key West'!N99,'Key West'!Q99,'Key West'!T99)</f>
        <v>0</v>
      </c>
      <c r="Z63" s="45">
        <f>SUM('Key West'!E135,'Key West'!H135,'Key West'!K135,'Key West'!N135,'Key West'!Q135,'Key West'!T135)</f>
        <v>1</v>
      </c>
      <c r="AA63" s="45">
        <f>STDEV('Key West'!E135,'Key West'!H135,'Key West'!K135,'Key West'!N135,'Key West'!Q135,'Key West'!T135)</f>
        <v>0.408248290463863</v>
      </c>
      <c r="AB63" s="45">
        <f>SUM('Key West'!E171,'Key West'!H171,'Key West'!K171,'Key West'!N171,'Key West'!Q171,'Key West'!T171)</f>
        <v>-1</v>
      </c>
      <c r="AC63" s="45">
        <f>STDEV('Key West'!E171,'Key West'!H171,'Key West'!K171,'Key West'!N171,'Key West'!Q171,'Key West'!T171)</f>
        <v>0.408248290463863</v>
      </c>
      <c r="AD63" s="45">
        <f>SUM('Key West'!E207,'Key West'!H207,'Key West'!K207,'Key West'!N207,'Key West'!Q207,'Key West'!T207)</f>
        <v>0</v>
      </c>
      <c r="AE63" s="45">
        <f>STDEV('Key West'!E207,'Key West'!H207,'Key West'!K207,'Key West'!N207,'Key West'!Q207,'Key West'!T207)</f>
        <v>0</v>
      </c>
      <c r="AF63" s="45">
        <f>SUM('Key West'!E243,'Key West'!H243,'Key West'!K243,'Key West'!N243,'Key West'!Q243,'Key West'!T243)</f>
        <v>0</v>
      </c>
      <c r="AG63" s="45">
        <f>STDEV('Key West'!E243,'Key West'!H243,'Key West'!K243,'Key West'!N243,'Key West'!Q243,'Key West'!T243)</f>
        <v>0</v>
      </c>
      <c r="AH63" s="45">
        <f>SUM('Key West'!E279,'Key West'!H279,'Key West'!K279,'Key West'!N279,'Key West'!Q279,'Key West'!T279)</f>
        <v>0</v>
      </c>
      <c r="AI63" s="45">
        <f>STDEV('Key West'!E279,'Key West'!H279,'Key West'!K279,'Key West'!N279,'Key West'!Q279,'Key West'!T279)</f>
        <v>0</v>
      </c>
    </row>
    <row r="64" spans="1:35" ht="15.75">
      <c r="A64" s="61">
        <v>25</v>
      </c>
      <c r="B64" s="41">
        <f>SUM('Big Pine'!E28,'Big Pine'!H28,'Big Pine'!K28,'Big Pine'!N28,'Big Pine'!Q28,'Big Pine'!T28)</f>
        <v>0</v>
      </c>
      <c r="C64" s="41">
        <f>STDEV('Big Pine'!E28,'Big Pine'!H28,'Big Pine'!K28,'Big Pine'!N28,'Big Pine'!Q28,'Big Pine'!T28)</f>
        <v>0</v>
      </c>
      <c r="D64" s="41">
        <f>SUM('Big Pine'!E64,'Big Pine'!H64,'Big Pine'!K64,'Big Pine'!N64,'Big Pine'!Q64,'Big Pine'!T64)</f>
        <v>0</v>
      </c>
      <c r="E64" s="41">
        <f>STDEV('Big Pine'!E64,'Big Pine'!H64,'Big Pine'!K64,'Big Pine'!N64,'Big Pine'!Q64,'Big Pine'!T64)</f>
        <v>0</v>
      </c>
      <c r="F64" s="41">
        <f>SUM('Big Pine'!E100,'Big Pine'!H100,'Big Pine'!K100,'Big Pine'!N100,'Big Pine'!Q100,'Big Pine'!T100)</f>
        <v>0</v>
      </c>
      <c r="G64" s="41">
        <f>STDEV('Big Pine'!E100,'Big Pine'!H100,'Big Pine'!K100,'Big Pine'!N100,'Big Pine'!Q100,'Big Pine'!T100)</f>
        <v>0</v>
      </c>
      <c r="H64" s="41">
        <f>SUM('Big Pine'!E136,'Big Pine'!H136,'Big Pine'!K136,'Big Pine'!N136,'Big Pine'!Q136,'Big Pine'!T136)</f>
        <v>0</v>
      </c>
      <c r="I64" s="41">
        <f>STDEV('Big Pine'!E136,'Big Pine'!H136,'Big Pine'!K136,'Big Pine'!N136,'Big Pine'!Q136,'Big Pine'!T136)</f>
        <v>0</v>
      </c>
      <c r="J64" s="41">
        <f>SUM('Big Pine'!E172,'Big Pine'!H172,'Big Pine'!K172,'Big Pine'!N172,'Big Pine'!Q172,'Big Pine'!T172)</f>
        <v>0</v>
      </c>
      <c r="K64" s="41">
        <f>STDEV('Big Pine'!E172,'Big Pine'!H172,'Big Pine'!K172,'Big Pine'!N172,'Big Pine'!Q172,'Big Pine'!T172)</f>
        <v>0</v>
      </c>
      <c r="L64" s="41">
        <f>SUM('Big Pine'!E208,'Big Pine'!H208,'Big Pine'!K208,'Big Pine'!N208,'Big Pine'!Q208,'Big Pine'!T208)</f>
        <v>0</v>
      </c>
      <c r="M64" s="41">
        <f>STDEV('Big Pine'!E208,'Big Pine'!H208,'Big Pine'!K208,'Big Pine'!N208,'Big Pine'!Q208,'Big Pine'!T208)</f>
        <v>0</v>
      </c>
      <c r="N64" s="41">
        <f>SUM('Big Pine'!E244,'Big Pine'!H244,'Big Pine'!K244,'Big Pine'!N244,'Big Pine'!Q244,'Big Pine'!T244)</f>
        <v>0</v>
      </c>
      <c r="O64" s="41">
        <f>STDEV('Big Pine'!E244,'Big Pine'!H244,'Big Pine'!K244,'Big Pine'!N244,'Big Pine'!Q244,'Big Pine'!T244)</f>
        <v>0</v>
      </c>
      <c r="P64" s="41">
        <f>SUM('Big Pine'!E280,'Big Pine'!H280,'Big Pine'!K280,'Big Pine'!N280,'Big Pine'!Q280,'Big Pine'!T280)</f>
        <v>0</v>
      </c>
      <c r="Q64" s="41">
        <f>STDEV('Big Pine'!E280,'Big Pine'!H280,'Big Pine'!K280,'Big Pine'!N280,'Big Pine'!Q280,'Big Pine'!T280)</f>
        <v>0</v>
      </c>
      <c r="S64" s="62">
        <v>25</v>
      </c>
      <c r="T64" s="45">
        <f>SUM('Key West'!E28,'Key West'!H28,'Key West'!K28,'Key West'!N28,'Key West'!Q28,'Key West'!T28)</f>
        <v>0</v>
      </c>
      <c r="U64" s="45">
        <f>STDEV('Key West'!E28,'Key West'!H28,'Key West'!K28,'Key West'!N28,'Key West'!Q28,'Key West'!T28)</f>
        <v>0</v>
      </c>
      <c r="V64" s="45">
        <f>SUM('Key West'!E64,'Key West'!H64,'Key West'!K64,'Key West'!N64,'Key West'!Q64,'Key West'!T64)</f>
        <v>-1</v>
      </c>
      <c r="W64" s="45">
        <f>STDEV('Key West'!E64,'Key West'!H64,'Key West'!K64,'Key West'!N64,'Key West'!Q64,'Key West'!T64)</f>
        <v>0.408248290463863</v>
      </c>
      <c r="X64" s="45">
        <f>SUM('Key West'!E100,'Key West'!H100,'Key West'!K100,'Key West'!N100,'Key West'!Q100,'Key West'!T100)</f>
        <v>-1</v>
      </c>
      <c r="Y64" s="45">
        <f>STDEV('Key West'!E100,'Key West'!H100,'Key West'!K100,'Key West'!N100,'Key West'!Q100,'Key West'!T100)</f>
        <v>0.408248290463863</v>
      </c>
      <c r="Z64" s="45">
        <f>SUM('Key West'!E136,'Key West'!H136,'Key West'!K136,'Key West'!N136,'Key West'!Q136,'Key West'!T136)</f>
        <v>0</v>
      </c>
      <c r="AA64" s="45">
        <f>STDEV('Key West'!E136,'Key West'!H136,'Key West'!K136,'Key West'!N136,'Key West'!Q136,'Key West'!T136)</f>
        <v>0</v>
      </c>
      <c r="AB64" s="45">
        <f>SUM('Key West'!E172,'Key West'!H172,'Key West'!K172,'Key West'!N172,'Key West'!Q172,'Key West'!T172)</f>
        <v>0</v>
      </c>
      <c r="AC64" s="45">
        <f>STDEV('Key West'!E172,'Key West'!H172,'Key West'!K172,'Key West'!N172,'Key West'!Q172,'Key West'!T172)</f>
        <v>0</v>
      </c>
      <c r="AD64" s="45">
        <f>SUM('Key West'!E208,'Key West'!H208,'Key West'!K208,'Key West'!N208,'Key West'!Q208,'Key West'!T208)</f>
        <v>0</v>
      </c>
      <c r="AE64" s="45">
        <f>STDEV('Key West'!E208,'Key West'!H208,'Key West'!K208,'Key West'!N208,'Key West'!Q208,'Key West'!T208)</f>
        <v>0</v>
      </c>
      <c r="AF64" s="45">
        <f>SUM('Key West'!E244,'Key West'!H244,'Key West'!K244,'Key West'!N244,'Key West'!Q244,'Key West'!T244)</f>
        <v>0</v>
      </c>
      <c r="AG64" s="45">
        <f>STDEV('Key West'!E244,'Key West'!H244,'Key West'!K244,'Key West'!N244,'Key West'!Q244,'Key West'!T244)</f>
        <v>0</v>
      </c>
      <c r="AH64" s="45">
        <f>SUM('Key West'!E280,'Key West'!H280,'Key West'!K280,'Key West'!N280,'Key West'!Q280,'Key West'!T280)</f>
        <v>0</v>
      </c>
      <c r="AI64" s="45">
        <f>STDEV('Key West'!E280,'Key West'!H280,'Key West'!K280,'Key West'!N280,'Key West'!Q280,'Key West'!T280)</f>
        <v>0</v>
      </c>
    </row>
    <row r="65" spans="1:35" ht="15.75">
      <c r="A65" s="61">
        <v>26</v>
      </c>
      <c r="B65" s="41">
        <f>SUM('Big Pine'!E29,'Big Pine'!H29,'Big Pine'!K29,'Big Pine'!N29,'Big Pine'!Q29,'Big Pine'!T29)</f>
        <v>1</v>
      </c>
      <c r="C65" s="41">
        <f>STDEV('Big Pine'!E29,'Big Pine'!H29,'Big Pine'!K29,'Big Pine'!N29,'Big Pine'!Q29,'Big Pine'!T29)</f>
        <v>0.408248290463863</v>
      </c>
      <c r="D65" s="41">
        <f>SUM('Big Pine'!E65,'Big Pine'!H65,'Big Pine'!K65,'Big Pine'!N65,'Big Pine'!Q65,'Big Pine'!T65)</f>
        <v>0</v>
      </c>
      <c r="E65" s="41">
        <f>STDEV('Big Pine'!E65,'Big Pine'!H65,'Big Pine'!K65,'Big Pine'!N65,'Big Pine'!Q65,'Big Pine'!T65)</f>
        <v>0</v>
      </c>
      <c r="F65" s="41">
        <f>SUM('Big Pine'!E101,'Big Pine'!H101,'Big Pine'!K101,'Big Pine'!N101,'Big Pine'!Q101,'Big Pine'!T101)</f>
        <v>0</v>
      </c>
      <c r="G65" s="41">
        <f>STDEV('Big Pine'!E101,'Big Pine'!H101,'Big Pine'!K101,'Big Pine'!N101,'Big Pine'!Q101,'Big Pine'!T101)</f>
        <v>0</v>
      </c>
      <c r="H65" s="41">
        <f>SUM('Big Pine'!E137,'Big Pine'!H137,'Big Pine'!K137,'Big Pine'!N137,'Big Pine'!Q137,'Big Pine'!T137)</f>
        <v>0</v>
      </c>
      <c r="I65" s="41">
        <f>STDEV('Big Pine'!E137,'Big Pine'!H137,'Big Pine'!K137,'Big Pine'!N137,'Big Pine'!Q137,'Big Pine'!T137)</f>
        <v>0</v>
      </c>
      <c r="J65" s="41">
        <f>SUM('Big Pine'!E173,'Big Pine'!H173,'Big Pine'!K173,'Big Pine'!N173,'Big Pine'!Q173,'Big Pine'!T173)</f>
        <v>0</v>
      </c>
      <c r="K65" s="41">
        <f>STDEV('Big Pine'!E173,'Big Pine'!H173,'Big Pine'!K173,'Big Pine'!N173,'Big Pine'!Q173,'Big Pine'!T173)</f>
        <v>0</v>
      </c>
      <c r="L65" s="41">
        <f>SUM('Big Pine'!E209,'Big Pine'!H209,'Big Pine'!K209,'Big Pine'!N209,'Big Pine'!Q209,'Big Pine'!T209)</f>
        <v>0</v>
      </c>
      <c r="M65" s="41">
        <f>STDEV('Big Pine'!E209,'Big Pine'!H209,'Big Pine'!K209,'Big Pine'!N209,'Big Pine'!Q209,'Big Pine'!T209)</f>
        <v>0</v>
      </c>
      <c r="N65" s="41">
        <f>SUM('Big Pine'!E245,'Big Pine'!H245,'Big Pine'!K245,'Big Pine'!N245,'Big Pine'!Q245,'Big Pine'!T245)</f>
        <v>0</v>
      </c>
      <c r="O65" s="41">
        <f>STDEV('Big Pine'!E245,'Big Pine'!H245,'Big Pine'!K245,'Big Pine'!N245,'Big Pine'!Q245,'Big Pine'!T245)</f>
        <v>0</v>
      </c>
      <c r="P65" s="41">
        <f>SUM('Big Pine'!E281,'Big Pine'!H281,'Big Pine'!K281,'Big Pine'!N281,'Big Pine'!Q281,'Big Pine'!T281)</f>
        <v>0</v>
      </c>
      <c r="Q65" s="41">
        <f>STDEV('Big Pine'!E281,'Big Pine'!H281,'Big Pine'!K281,'Big Pine'!N281,'Big Pine'!Q281,'Big Pine'!T281)</f>
        <v>0</v>
      </c>
      <c r="S65" s="62">
        <v>26</v>
      </c>
      <c r="T65" s="45">
        <f>SUM('Key West'!E29,'Key West'!H29,'Key West'!K29,'Key West'!N29,'Key West'!Q29,'Key West'!T29)</f>
        <v>-1</v>
      </c>
      <c r="U65" s="45">
        <f>STDEV('Key West'!E29,'Key West'!H29,'Key West'!K29,'Key West'!N29,'Key West'!Q29,'Key West'!T29)</f>
        <v>0.408248290463863</v>
      </c>
      <c r="V65" s="45">
        <f>SUM('Key West'!E65,'Key West'!H65,'Key West'!K65,'Key West'!N65,'Key West'!Q65,'Key West'!T65)</f>
        <v>0</v>
      </c>
      <c r="W65" s="45">
        <f>STDEV('Key West'!E65,'Key West'!H65,'Key West'!K65,'Key West'!N65,'Key West'!Q65,'Key West'!T65)</f>
        <v>0</v>
      </c>
      <c r="X65" s="45">
        <f>SUM('Key West'!E101,'Key West'!H101,'Key West'!K101,'Key West'!N101,'Key West'!Q101,'Key West'!T101)</f>
        <v>0</v>
      </c>
      <c r="Y65" s="45">
        <f>STDEV('Key West'!E101,'Key West'!H101,'Key West'!K101,'Key West'!N101,'Key West'!Q101,'Key West'!T101)</f>
        <v>0</v>
      </c>
      <c r="Z65" s="45">
        <f>SUM('Key West'!E137,'Key West'!H137,'Key West'!K137,'Key West'!N137,'Key West'!Q137,'Key West'!T137)</f>
        <v>0</v>
      </c>
      <c r="AA65" s="45">
        <f>STDEV('Key West'!E137,'Key West'!H137,'Key West'!K137,'Key West'!N137,'Key West'!Q137,'Key West'!T137)</f>
        <v>0</v>
      </c>
      <c r="AB65" s="45">
        <f>SUM('Key West'!E173,'Key West'!H173,'Key West'!K173,'Key West'!N173,'Key West'!Q173,'Key West'!T173)</f>
        <v>0</v>
      </c>
      <c r="AC65" s="45">
        <f>STDEV('Key West'!E173,'Key West'!H173,'Key West'!K173,'Key West'!N173,'Key West'!Q173,'Key West'!T173)</f>
        <v>0.6324555320336759</v>
      </c>
      <c r="AD65" s="45">
        <f>SUM('Key West'!E209,'Key West'!H209,'Key West'!K209,'Key West'!N209,'Key West'!Q209,'Key West'!T209)</f>
        <v>0</v>
      </c>
      <c r="AE65" s="45">
        <f>STDEV('Key West'!E209,'Key West'!H209,'Key West'!K209,'Key West'!N209,'Key West'!Q209,'Key West'!T209)</f>
        <v>0</v>
      </c>
      <c r="AF65" s="45">
        <f>SUM('Key West'!E245,'Key West'!H245,'Key West'!K245,'Key West'!N245,'Key West'!Q245,'Key West'!T245)</f>
        <v>0</v>
      </c>
      <c r="AG65" s="45">
        <f>STDEV('Key West'!E245,'Key West'!H245,'Key West'!K245,'Key West'!N245,'Key West'!Q245,'Key West'!T245)</f>
        <v>0</v>
      </c>
      <c r="AH65" s="45">
        <f>SUM('Key West'!E281,'Key West'!H281,'Key West'!K281,'Key West'!N281,'Key West'!Q281,'Key West'!T281)</f>
        <v>0</v>
      </c>
      <c r="AI65" s="45">
        <f>STDEV('Key West'!E281,'Key West'!H281,'Key West'!K281,'Key West'!N281,'Key West'!Q281,'Key West'!T281)</f>
        <v>0</v>
      </c>
    </row>
    <row r="66" spans="1:35" ht="15.75">
      <c r="A66" s="61">
        <v>27</v>
      </c>
      <c r="B66" s="41">
        <f>SUM('Big Pine'!E30,'Big Pine'!H30,'Big Pine'!K30,'Big Pine'!N30,'Big Pine'!Q30,'Big Pine'!T30)</f>
        <v>0</v>
      </c>
      <c r="C66" s="41">
        <f>STDEV('Big Pine'!E30,'Big Pine'!H30,'Big Pine'!K30,'Big Pine'!N30,'Big Pine'!Q30,'Big Pine'!T30)</f>
        <v>0</v>
      </c>
      <c r="D66" s="41">
        <f>SUM('Big Pine'!E66,'Big Pine'!H66,'Big Pine'!K66,'Big Pine'!N66,'Big Pine'!Q66,'Big Pine'!T66)</f>
        <v>0</v>
      </c>
      <c r="E66" s="41">
        <f>STDEV('Big Pine'!E66,'Big Pine'!H66,'Big Pine'!K66,'Big Pine'!N66,'Big Pine'!Q66,'Big Pine'!T66)</f>
        <v>0</v>
      </c>
      <c r="F66" s="41">
        <f>SUM('Big Pine'!E102,'Big Pine'!H102,'Big Pine'!K102,'Big Pine'!N102,'Big Pine'!Q102,'Big Pine'!T102)</f>
        <v>0</v>
      </c>
      <c r="G66" s="41">
        <f>STDEV('Big Pine'!E102,'Big Pine'!H102,'Big Pine'!K102,'Big Pine'!N102,'Big Pine'!Q102,'Big Pine'!T102)</f>
        <v>0</v>
      </c>
      <c r="H66" s="41">
        <f>SUM('Big Pine'!E138,'Big Pine'!H138,'Big Pine'!K138,'Big Pine'!N138,'Big Pine'!Q138,'Big Pine'!T138)</f>
        <v>0</v>
      </c>
      <c r="I66" s="41">
        <f>STDEV('Big Pine'!E138,'Big Pine'!H138,'Big Pine'!K138,'Big Pine'!N138,'Big Pine'!Q138,'Big Pine'!T138)</f>
        <v>0</v>
      </c>
      <c r="J66" s="41">
        <f>SUM('Big Pine'!E174,'Big Pine'!H174,'Big Pine'!K174,'Big Pine'!N174,'Big Pine'!Q174,'Big Pine'!T174)</f>
        <v>0</v>
      </c>
      <c r="K66" s="41">
        <f>STDEV('Big Pine'!E174,'Big Pine'!H174,'Big Pine'!K174,'Big Pine'!N174,'Big Pine'!Q174,'Big Pine'!T174)</f>
        <v>0</v>
      </c>
      <c r="L66" s="41">
        <f>SUM('Big Pine'!E210,'Big Pine'!H210,'Big Pine'!K210,'Big Pine'!N210,'Big Pine'!Q210,'Big Pine'!T210)</f>
        <v>0</v>
      </c>
      <c r="M66" s="41">
        <f>STDEV('Big Pine'!E210,'Big Pine'!H210,'Big Pine'!K210,'Big Pine'!N210,'Big Pine'!Q210,'Big Pine'!T210)</f>
        <v>0</v>
      </c>
      <c r="N66" s="41">
        <f>SUM('Big Pine'!E246,'Big Pine'!H246,'Big Pine'!K246,'Big Pine'!N246,'Big Pine'!Q246,'Big Pine'!T246)</f>
        <v>0</v>
      </c>
      <c r="O66" s="41">
        <f>STDEV('Big Pine'!E246,'Big Pine'!H246,'Big Pine'!K246,'Big Pine'!N246,'Big Pine'!Q246,'Big Pine'!T246)</f>
        <v>0</v>
      </c>
      <c r="P66" s="41">
        <f>SUM('Big Pine'!E282,'Big Pine'!H282,'Big Pine'!K282,'Big Pine'!N282,'Big Pine'!Q282,'Big Pine'!T282)</f>
        <v>0</v>
      </c>
      <c r="Q66" s="41">
        <f>STDEV('Big Pine'!E282,'Big Pine'!H282,'Big Pine'!K282,'Big Pine'!N282,'Big Pine'!Q282,'Big Pine'!T282)</f>
        <v>0</v>
      </c>
      <c r="S66" s="62">
        <v>27</v>
      </c>
      <c r="T66" s="45">
        <f>SUM('Key West'!E30,'Key West'!H30,'Key West'!K30,'Key West'!N30,'Key West'!Q30,'Key West'!T30)</f>
        <v>-1</v>
      </c>
      <c r="U66" s="45">
        <f>STDEV('Key West'!E30,'Key West'!H30,'Key West'!K30,'Key West'!N30,'Key West'!Q30,'Key West'!T30)</f>
        <v>0.408248290463863</v>
      </c>
      <c r="V66" s="45">
        <f>SUM('Key West'!E66,'Key West'!H66,'Key West'!K66,'Key West'!N66,'Key West'!Q66,'Key West'!T66)</f>
        <v>0</v>
      </c>
      <c r="W66" s="45">
        <f>STDEV('Key West'!E66,'Key West'!H66,'Key West'!K66,'Key West'!N66,'Key West'!Q66,'Key West'!T66)</f>
        <v>0</v>
      </c>
      <c r="X66" s="45">
        <f>SUM('Key West'!E102,'Key West'!H102,'Key West'!K102,'Key West'!N102,'Key West'!Q102,'Key West'!T102)</f>
        <v>0</v>
      </c>
      <c r="Y66" s="45">
        <f>STDEV('Key West'!E102,'Key West'!H102,'Key West'!K102,'Key West'!N102,'Key West'!Q102,'Key West'!T102)</f>
        <v>0</v>
      </c>
      <c r="Z66" s="45">
        <f>SUM('Key West'!E138,'Key West'!H138,'Key West'!K138,'Key West'!N138,'Key West'!Q138,'Key West'!T138)</f>
        <v>0</v>
      </c>
      <c r="AA66" s="45">
        <f>STDEV('Key West'!E138,'Key West'!H138,'Key West'!K138,'Key West'!N138,'Key West'!Q138,'Key West'!T138)</f>
        <v>0</v>
      </c>
      <c r="AB66" s="45">
        <f>SUM('Key West'!E174,'Key West'!H174,'Key West'!K174,'Key West'!N174,'Key West'!Q174,'Key West'!T174)</f>
        <v>0</v>
      </c>
      <c r="AC66" s="45">
        <f>STDEV('Key West'!E174,'Key West'!H174,'Key West'!K174,'Key West'!N174,'Key West'!Q174,'Key West'!T174)</f>
        <v>0</v>
      </c>
      <c r="AD66" s="45">
        <f>SUM('Key West'!E210,'Key West'!H210,'Key West'!K210,'Key West'!N210,'Key West'!Q210,'Key West'!T210)</f>
        <v>0</v>
      </c>
      <c r="AE66" s="45">
        <f>STDEV('Key West'!E210,'Key West'!H210,'Key West'!K210,'Key West'!N210,'Key West'!Q210,'Key West'!T210)</f>
        <v>0</v>
      </c>
      <c r="AF66" s="45">
        <f>SUM('Key West'!E246,'Key West'!H246,'Key West'!K246,'Key West'!N246,'Key West'!Q246,'Key West'!T246)</f>
        <v>0</v>
      </c>
      <c r="AG66" s="45">
        <f>STDEV('Key West'!E246,'Key West'!H246,'Key West'!K246,'Key West'!N246,'Key West'!Q246,'Key West'!T246)</f>
        <v>0</v>
      </c>
      <c r="AH66" s="45">
        <f>SUM('Key West'!E282,'Key West'!H282,'Key West'!K282,'Key West'!N282,'Key West'!Q282,'Key West'!T282)</f>
        <v>0</v>
      </c>
      <c r="AI66" s="45">
        <f>STDEV('Key West'!E282,'Key West'!H282,'Key West'!K282,'Key West'!N282,'Key West'!Q282,'Key West'!T282)</f>
        <v>1.2649110640673518</v>
      </c>
    </row>
    <row r="67" spans="1:35" ht="15.75">
      <c r="A67" s="61">
        <v>28</v>
      </c>
      <c r="B67" s="41">
        <f>SUM('Big Pine'!E31,'Big Pine'!H31,'Big Pine'!K31,'Big Pine'!N31,'Big Pine'!Q31,'Big Pine'!T31)</f>
        <v>1</v>
      </c>
      <c r="C67" s="41">
        <f>STDEV('Big Pine'!E31,'Big Pine'!H31,'Big Pine'!K31,'Big Pine'!N31,'Big Pine'!Q31,'Big Pine'!T31)</f>
        <v>0.408248290463863</v>
      </c>
      <c r="D67" s="41">
        <f>SUM('Big Pine'!E67,'Big Pine'!H67,'Big Pine'!K67,'Big Pine'!N67,'Big Pine'!Q67,'Big Pine'!T67)</f>
        <v>0</v>
      </c>
      <c r="E67" s="41">
        <f>STDEV('Big Pine'!E67,'Big Pine'!H67,'Big Pine'!K67,'Big Pine'!N67,'Big Pine'!Q67,'Big Pine'!T67)</f>
        <v>0</v>
      </c>
      <c r="F67" s="41">
        <f>SUM('Big Pine'!E103,'Big Pine'!H103,'Big Pine'!K103,'Big Pine'!N103,'Big Pine'!Q103,'Big Pine'!T103)</f>
        <v>0</v>
      </c>
      <c r="G67" s="41">
        <f>STDEV('Big Pine'!E103,'Big Pine'!H103,'Big Pine'!K103,'Big Pine'!N103,'Big Pine'!Q103,'Big Pine'!T103)</f>
        <v>0</v>
      </c>
      <c r="H67" s="41">
        <f>SUM('Big Pine'!E139,'Big Pine'!H139,'Big Pine'!K139,'Big Pine'!N139,'Big Pine'!Q139,'Big Pine'!T139)</f>
        <v>0</v>
      </c>
      <c r="I67" s="41">
        <f>STDEV('Big Pine'!E139,'Big Pine'!H139,'Big Pine'!K139,'Big Pine'!N139,'Big Pine'!Q139,'Big Pine'!T139)</f>
        <v>0</v>
      </c>
      <c r="J67" s="41">
        <f>SUM('Big Pine'!E175,'Big Pine'!H175,'Big Pine'!K175,'Big Pine'!N175,'Big Pine'!Q175,'Big Pine'!T175)</f>
        <v>0</v>
      </c>
      <c r="K67" s="41">
        <f>STDEV('Big Pine'!E175,'Big Pine'!H175,'Big Pine'!K175,'Big Pine'!N175,'Big Pine'!Q175,'Big Pine'!T175)</f>
        <v>0</v>
      </c>
      <c r="L67" s="41">
        <f>SUM('Big Pine'!E211,'Big Pine'!H211,'Big Pine'!K211,'Big Pine'!N211,'Big Pine'!Q211,'Big Pine'!T211)</f>
        <v>0</v>
      </c>
      <c r="M67" s="41">
        <f>STDEV('Big Pine'!E211,'Big Pine'!H211,'Big Pine'!K211,'Big Pine'!N211,'Big Pine'!Q211,'Big Pine'!T211)</f>
        <v>0</v>
      </c>
      <c r="N67" s="41">
        <f>SUM('Big Pine'!E247,'Big Pine'!H247,'Big Pine'!K247,'Big Pine'!N247,'Big Pine'!Q247,'Big Pine'!T247)</f>
        <v>0</v>
      </c>
      <c r="O67" s="41">
        <f>STDEV('Big Pine'!E247,'Big Pine'!H247,'Big Pine'!K247,'Big Pine'!N247,'Big Pine'!Q247,'Big Pine'!T247)</f>
        <v>0.6324555320336759</v>
      </c>
      <c r="P67" s="41">
        <f>SUM('Big Pine'!E283,'Big Pine'!H283,'Big Pine'!K283,'Big Pine'!N283,'Big Pine'!Q283,'Big Pine'!T283)</f>
        <v>0</v>
      </c>
      <c r="Q67" s="41">
        <f>STDEV('Big Pine'!E283,'Big Pine'!H283,'Big Pine'!K283,'Big Pine'!N283,'Big Pine'!Q283,'Big Pine'!T283)</f>
        <v>0</v>
      </c>
      <c r="S67" s="62">
        <v>28</v>
      </c>
      <c r="T67" s="45">
        <f>SUM('Key West'!E31,'Key West'!H31,'Key West'!K31,'Key West'!N31,'Key West'!Q31,'Key West'!T31)</f>
        <v>-1</v>
      </c>
      <c r="U67" s="45">
        <f>STDEV('Key West'!E31,'Key West'!H31,'Key West'!K31,'Key West'!N31,'Key West'!Q31,'Key West'!T31)</f>
        <v>0.408248290463863</v>
      </c>
      <c r="V67" s="45">
        <f>SUM('Key West'!E67,'Key West'!H67,'Key West'!K67,'Key West'!N67,'Key West'!Q67,'Key West'!T67)</f>
        <v>0</v>
      </c>
      <c r="W67" s="45">
        <f>STDEV('Key West'!E67,'Key West'!H67,'Key West'!K67,'Key West'!N67,'Key West'!Q67,'Key West'!T67)</f>
        <v>0</v>
      </c>
      <c r="X67" s="45">
        <f>SUM('Key West'!E103,'Key West'!H103,'Key West'!K103,'Key West'!N103,'Key West'!Q103,'Key West'!T103)</f>
        <v>0</v>
      </c>
      <c r="Y67" s="45">
        <f>STDEV('Key West'!E103,'Key West'!H103,'Key West'!K103,'Key West'!N103,'Key West'!Q103,'Key West'!T103)</f>
        <v>0.6324555320336759</v>
      </c>
      <c r="Z67" s="45">
        <f>SUM('Key West'!E139,'Key West'!H139,'Key West'!K139,'Key West'!N139,'Key West'!Q139,'Key West'!T139)</f>
        <v>-1</v>
      </c>
      <c r="AA67" s="45">
        <f>STDEV('Key West'!E139,'Key West'!H139,'Key West'!K139,'Key West'!N139,'Key West'!Q139,'Key West'!T139)</f>
        <v>0.408248290463863</v>
      </c>
      <c r="AB67" s="45">
        <f>SUM('Key West'!E175,'Key West'!H175,'Key West'!K175,'Key West'!N175,'Key West'!Q175,'Key West'!T175)</f>
        <v>-1</v>
      </c>
      <c r="AC67" s="45">
        <f>STDEV('Key West'!E175,'Key West'!H175,'Key West'!K175,'Key West'!N175,'Key West'!Q175,'Key West'!T175)</f>
        <v>0.408248290463863</v>
      </c>
      <c r="AD67" s="45">
        <f>SUM('Key West'!E211,'Key West'!H211,'Key West'!K211,'Key West'!N211,'Key West'!Q211,'Key West'!T211)</f>
        <v>0</v>
      </c>
      <c r="AE67" s="45">
        <f>STDEV('Key West'!E211,'Key West'!H211,'Key West'!K211,'Key West'!N211,'Key West'!Q211,'Key West'!T211)</f>
        <v>0</v>
      </c>
      <c r="AF67" s="45">
        <f>SUM('Key West'!E247,'Key West'!H247,'Key West'!K247,'Key West'!N247,'Key West'!Q247,'Key West'!T247)</f>
        <v>0</v>
      </c>
      <c r="AG67" s="45">
        <f>STDEV('Key West'!E247,'Key West'!H247,'Key West'!K247,'Key West'!N247,'Key West'!Q247,'Key West'!T247)</f>
        <v>0</v>
      </c>
      <c r="AH67" s="45">
        <f>SUM('Key West'!E283,'Key West'!H283,'Key West'!K283,'Key West'!N283,'Key West'!Q283,'Key West'!T283)</f>
        <v>0</v>
      </c>
      <c r="AI67" s="45">
        <f>STDEV('Key West'!E283,'Key West'!H283,'Key West'!K283,'Key West'!N283,'Key West'!Q283,'Key West'!T283)</f>
        <v>0</v>
      </c>
    </row>
    <row r="68" spans="1:35" ht="15.75">
      <c r="A68" s="61">
        <v>29</v>
      </c>
      <c r="B68" s="41">
        <f>SUM('Big Pine'!E32,'Big Pine'!H32,'Big Pine'!K32,'Big Pine'!N32,'Big Pine'!Q32,'Big Pine'!T32)</f>
        <v>0</v>
      </c>
      <c r="C68" s="41">
        <f>STDEV('Big Pine'!E32,'Big Pine'!H32,'Big Pine'!K32,'Big Pine'!N32,'Big Pine'!Q32,'Big Pine'!T32)</f>
        <v>0</v>
      </c>
      <c r="D68" s="41">
        <f>SUM('Big Pine'!E68,'Big Pine'!H68,'Big Pine'!K68,'Big Pine'!N68,'Big Pine'!Q68,'Big Pine'!T68)</f>
        <v>0</v>
      </c>
      <c r="E68" s="41">
        <f>STDEV('Big Pine'!E68,'Big Pine'!H68,'Big Pine'!K68,'Big Pine'!N68,'Big Pine'!Q68,'Big Pine'!T68)</f>
        <v>0</v>
      </c>
      <c r="F68" s="41">
        <f>SUM('Big Pine'!E104,'Big Pine'!H104,'Big Pine'!K104,'Big Pine'!N104,'Big Pine'!Q104,'Big Pine'!T104)</f>
        <v>0</v>
      </c>
      <c r="G68" s="41">
        <f>STDEV('Big Pine'!E104,'Big Pine'!H104,'Big Pine'!K104,'Big Pine'!N104,'Big Pine'!Q104,'Big Pine'!T104)</f>
        <v>0</v>
      </c>
      <c r="H68" s="41">
        <f>SUM('Big Pine'!E140,'Big Pine'!H140,'Big Pine'!K140,'Big Pine'!N140,'Big Pine'!Q140,'Big Pine'!T140)</f>
        <v>0</v>
      </c>
      <c r="I68" s="41">
        <f>STDEV('Big Pine'!E140,'Big Pine'!H140,'Big Pine'!K140,'Big Pine'!N140,'Big Pine'!Q140,'Big Pine'!T140)</f>
        <v>0</v>
      </c>
      <c r="J68" s="41">
        <f>SUM('Big Pine'!E176,'Big Pine'!H176,'Big Pine'!K176,'Big Pine'!N176,'Big Pine'!Q176,'Big Pine'!T176)</f>
        <v>0</v>
      </c>
      <c r="K68" s="41">
        <f>STDEV('Big Pine'!E176,'Big Pine'!H176,'Big Pine'!K176,'Big Pine'!N176,'Big Pine'!Q176,'Big Pine'!T176)</f>
        <v>0</v>
      </c>
      <c r="L68" s="41">
        <f>SUM('Big Pine'!E212,'Big Pine'!H212,'Big Pine'!K212,'Big Pine'!N212,'Big Pine'!Q212,'Big Pine'!T212)</f>
        <v>0</v>
      </c>
      <c r="M68" s="41">
        <f>STDEV('Big Pine'!E212,'Big Pine'!H212,'Big Pine'!K212,'Big Pine'!N212,'Big Pine'!Q212,'Big Pine'!T212)</f>
        <v>0</v>
      </c>
      <c r="N68" s="41">
        <f>SUM('Big Pine'!E248,'Big Pine'!H248,'Big Pine'!K248,'Big Pine'!N248,'Big Pine'!Q248,'Big Pine'!T248)</f>
        <v>0</v>
      </c>
      <c r="O68" s="41">
        <f>STDEV('Big Pine'!E248,'Big Pine'!H248,'Big Pine'!K248,'Big Pine'!N248,'Big Pine'!Q248,'Big Pine'!T248)</f>
        <v>0</v>
      </c>
      <c r="P68" s="41">
        <f>SUM('Big Pine'!E284,'Big Pine'!H284,'Big Pine'!K284,'Big Pine'!N284,'Big Pine'!Q284,'Big Pine'!T284)</f>
        <v>0</v>
      </c>
      <c r="Q68" s="41">
        <f>STDEV('Big Pine'!E284,'Big Pine'!H284,'Big Pine'!K284,'Big Pine'!N284,'Big Pine'!Q284,'Big Pine'!T284)</f>
        <v>0</v>
      </c>
      <c r="S68" s="62">
        <v>29</v>
      </c>
      <c r="T68" s="45">
        <f>SUM('Key West'!E32,'Key West'!H32,'Key West'!K32,'Key West'!N32,'Key West'!Q32,'Key West'!T32)</f>
        <v>0</v>
      </c>
      <c r="U68" s="45">
        <f>STDEV('Key West'!E32,'Key West'!H32,'Key West'!K32,'Key West'!N32,'Key West'!Q32,'Key West'!T32)</f>
        <v>0</v>
      </c>
      <c r="V68" s="45">
        <f>SUM('Key West'!E68,'Key West'!H68,'Key West'!K68,'Key West'!N68,'Key West'!Q68,'Key West'!T68)</f>
        <v>-1</v>
      </c>
      <c r="W68" s="45">
        <f>STDEV('Key West'!E68,'Key West'!H68,'Key West'!K68,'Key West'!N68,'Key West'!Q68,'Key West'!T68)</f>
        <v>0.408248290463863</v>
      </c>
      <c r="X68" s="45">
        <f>SUM('Key West'!E104,'Key West'!H104,'Key West'!K104,'Key West'!N104,'Key West'!Q104,'Key West'!T104)</f>
        <v>-1</v>
      </c>
      <c r="Y68" s="45">
        <f>STDEV('Key West'!E104,'Key West'!H104,'Key West'!K104,'Key West'!N104,'Key West'!Q104,'Key West'!T104)</f>
        <v>0.408248290463863</v>
      </c>
      <c r="Z68" s="45">
        <f>SUM('Key West'!E140,'Key West'!H140,'Key West'!K140,'Key West'!N140,'Key West'!Q140,'Key West'!T140)</f>
        <v>0</v>
      </c>
      <c r="AA68" s="45">
        <f>STDEV('Key West'!E140,'Key West'!H140,'Key West'!K140,'Key West'!N140,'Key West'!Q140,'Key West'!T140)</f>
        <v>0</v>
      </c>
      <c r="AB68" s="45">
        <f>SUM('Key West'!E176,'Key West'!H176,'Key West'!K176,'Key West'!N176,'Key West'!Q176,'Key West'!T176)</f>
        <v>0</v>
      </c>
      <c r="AC68" s="45">
        <f>STDEV('Key West'!E176,'Key West'!H176,'Key West'!K176,'Key West'!N176,'Key West'!Q176,'Key West'!T176)</f>
        <v>0</v>
      </c>
      <c r="AD68" s="45">
        <f>SUM('Key West'!E212,'Key West'!H212,'Key West'!K212,'Key West'!N212,'Key West'!Q212,'Key West'!T212)</f>
        <v>-1</v>
      </c>
      <c r="AE68" s="45">
        <f>STDEV('Key West'!E212,'Key West'!H212,'Key West'!K212,'Key West'!N212,'Key West'!Q212,'Key West'!T212)</f>
        <v>0.408248290463863</v>
      </c>
      <c r="AF68" s="45">
        <f>SUM('Key West'!E248,'Key West'!H248,'Key West'!K248,'Key West'!N248,'Key West'!Q248,'Key West'!T248)</f>
        <v>0</v>
      </c>
      <c r="AG68" s="45">
        <f>STDEV('Key West'!E248,'Key West'!H248,'Key West'!K248,'Key West'!N248,'Key West'!Q248,'Key West'!T248)</f>
        <v>0</v>
      </c>
      <c r="AH68" s="45">
        <f>SUM('Key West'!E284,'Key West'!H284,'Key West'!K284,'Key West'!N284,'Key West'!Q284,'Key West'!T284)</f>
        <v>0</v>
      </c>
      <c r="AI68" s="45">
        <f>STDEV('Key West'!E284,'Key West'!H284,'Key West'!K284,'Key West'!N284,'Key West'!Q284,'Key West'!T284)</f>
        <v>0</v>
      </c>
    </row>
    <row r="69" spans="1:35" ht="15.75">
      <c r="A69" s="61">
        <v>30</v>
      </c>
      <c r="B69" s="41">
        <f>SUM('Big Pine'!E33,'Big Pine'!H33,'Big Pine'!K33,'Big Pine'!N33,'Big Pine'!Q33,'Big Pine'!T33)</f>
        <v>0</v>
      </c>
      <c r="C69" s="41">
        <f>STDEV('Big Pine'!E33,'Big Pine'!H33,'Big Pine'!K33,'Big Pine'!N33,'Big Pine'!Q33,'Big Pine'!T33)</f>
        <v>0</v>
      </c>
      <c r="D69" s="41">
        <f>SUM('Big Pine'!E69,'Big Pine'!H69,'Big Pine'!K69,'Big Pine'!N69,'Big Pine'!Q69,'Big Pine'!T69)</f>
        <v>0</v>
      </c>
      <c r="E69" s="41">
        <f>STDEV('Big Pine'!E69,'Big Pine'!H69,'Big Pine'!K69,'Big Pine'!N69,'Big Pine'!Q69,'Big Pine'!T69)</f>
        <v>0</v>
      </c>
      <c r="F69" s="41">
        <f>SUM('Big Pine'!E105,'Big Pine'!H105,'Big Pine'!K105,'Big Pine'!N105,'Big Pine'!Q105,'Big Pine'!T105)</f>
        <v>0</v>
      </c>
      <c r="G69" s="41">
        <f>STDEV('Big Pine'!E105,'Big Pine'!H105,'Big Pine'!K105,'Big Pine'!N105,'Big Pine'!Q105,'Big Pine'!T105)</f>
        <v>0</v>
      </c>
      <c r="H69" s="41">
        <f>SUM('Big Pine'!E141,'Big Pine'!H141,'Big Pine'!K141,'Big Pine'!N141,'Big Pine'!Q141,'Big Pine'!T141)</f>
        <v>0</v>
      </c>
      <c r="I69" s="41">
        <f>STDEV('Big Pine'!E141,'Big Pine'!H141,'Big Pine'!K141,'Big Pine'!N141,'Big Pine'!Q141,'Big Pine'!T141)</f>
        <v>0</v>
      </c>
      <c r="J69" s="41">
        <f>SUM('Big Pine'!E177,'Big Pine'!H177,'Big Pine'!K177,'Big Pine'!N177,'Big Pine'!Q177,'Big Pine'!T177)</f>
        <v>0</v>
      </c>
      <c r="K69" s="41">
        <f>STDEV('Big Pine'!E177,'Big Pine'!H177,'Big Pine'!K177,'Big Pine'!N177,'Big Pine'!Q177,'Big Pine'!T177)</f>
        <v>0.6324555320336759</v>
      </c>
      <c r="L69" s="41">
        <f>SUM('Big Pine'!E213,'Big Pine'!H213,'Big Pine'!K213,'Big Pine'!N213,'Big Pine'!Q213,'Big Pine'!T213)</f>
        <v>0</v>
      </c>
      <c r="M69" s="41">
        <f>STDEV('Big Pine'!E213,'Big Pine'!H213,'Big Pine'!K213,'Big Pine'!N213,'Big Pine'!Q213,'Big Pine'!T213)</f>
        <v>0</v>
      </c>
      <c r="N69" s="41">
        <f>SUM('Big Pine'!E249,'Big Pine'!H249,'Big Pine'!K249,'Big Pine'!N249,'Big Pine'!Q249,'Big Pine'!T249)</f>
        <v>0</v>
      </c>
      <c r="O69" s="41">
        <f>STDEV('Big Pine'!E249,'Big Pine'!H249,'Big Pine'!K249,'Big Pine'!N249,'Big Pine'!Q249,'Big Pine'!T249)</f>
        <v>0</v>
      </c>
      <c r="P69" s="41">
        <f>SUM('Big Pine'!E285,'Big Pine'!H285,'Big Pine'!K285,'Big Pine'!N285,'Big Pine'!Q285,'Big Pine'!T285)</f>
        <v>0</v>
      </c>
      <c r="Q69" s="41">
        <f>STDEV('Big Pine'!E285,'Big Pine'!H285,'Big Pine'!K285,'Big Pine'!N285,'Big Pine'!Q285,'Big Pine'!T285)</f>
        <v>0</v>
      </c>
      <c r="S69" s="62">
        <v>30</v>
      </c>
      <c r="T69" s="45">
        <f>SUM('Key West'!E33,'Key West'!H33,'Key West'!K33,'Key West'!N33,'Key West'!Q33,'Key West'!T33)</f>
        <v>0</v>
      </c>
      <c r="U69" s="45">
        <f>STDEV('Key West'!E33,'Key West'!H33,'Key West'!K33,'Key West'!N33,'Key West'!Q33,'Key West'!T33)</f>
        <v>0</v>
      </c>
      <c r="V69" s="45">
        <f>SUM('Key West'!E69,'Key West'!H69,'Key West'!K69,'Key West'!N69,'Key West'!Q69,'Key West'!T69)</f>
        <v>1</v>
      </c>
      <c r="W69" s="45">
        <f>STDEV('Key West'!E69,'Key West'!H69,'Key West'!K69,'Key West'!N69,'Key West'!Q69,'Key West'!T69)</f>
        <v>0.408248290463863</v>
      </c>
      <c r="X69" s="45">
        <f>SUM('Key West'!E105,'Key West'!H105,'Key West'!K105,'Key West'!N105,'Key West'!Q105,'Key West'!T105)</f>
        <v>-1</v>
      </c>
      <c r="Y69" s="45">
        <f>STDEV('Key West'!E105,'Key West'!H105,'Key West'!K105,'Key West'!N105,'Key West'!Q105,'Key West'!T105)</f>
        <v>0.408248290463863</v>
      </c>
      <c r="Z69" s="45">
        <f>SUM('Key West'!E141,'Key West'!H141,'Key West'!K141,'Key West'!N141,'Key West'!Q141,'Key West'!T141)</f>
        <v>0</v>
      </c>
      <c r="AA69" s="45">
        <f>STDEV('Key West'!E141,'Key West'!H141,'Key West'!K141,'Key West'!N141,'Key West'!Q141,'Key West'!T141)</f>
        <v>0</v>
      </c>
      <c r="AB69" s="45">
        <f>SUM('Key West'!E177,'Key West'!H177,'Key West'!K177,'Key West'!N177,'Key West'!Q177,'Key West'!T177)</f>
        <v>-1</v>
      </c>
      <c r="AC69" s="45">
        <f>STDEV('Key West'!E177,'Key West'!H177,'Key West'!K177,'Key West'!N177,'Key West'!Q177,'Key West'!T177)</f>
        <v>0.408248290463863</v>
      </c>
      <c r="AD69" s="45">
        <f>SUM('Key West'!E213,'Key West'!H213,'Key West'!K213,'Key West'!N213,'Key West'!Q213,'Key West'!T213)</f>
        <v>0</v>
      </c>
      <c r="AE69" s="45">
        <f>STDEV('Key West'!E213,'Key West'!H213,'Key West'!K213,'Key West'!N213,'Key West'!Q213,'Key West'!T213)</f>
        <v>0</v>
      </c>
      <c r="AF69" s="45">
        <f>SUM('Key West'!E249,'Key West'!H249,'Key West'!K249,'Key West'!N249,'Key West'!Q249,'Key West'!T249)</f>
        <v>0</v>
      </c>
      <c r="AG69" s="45">
        <f>STDEV('Key West'!E249,'Key West'!H249,'Key West'!K249,'Key West'!N249,'Key West'!Q249,'Key West'!T249)</f>
        <v>0</v>
      </c>
      <c r="AH69" s="45">
        <f>SUM('Key West'!E285,'Key West'!H285,'Key West'!K285,'Key West'!N285,'Key West'!Q285,'Key West'!T285)</f>
        <v>0</v>
      </c>
      <c r="AI69" s="45">
        <f>STDEV('Key West'!E285,'Key West'!H285,'Key West'!K285,'Key West'!N285,'Key West'!Q285,'Key West'!T285)</f>
        <v>0</v>
      </c>
    </row>
    <row r="70" spans="1:35" ht="15.75">
      <c r="A70" s="61" t="s">
        <v>223</v>
      </c>
      <c r="B70" s="42">
        <f aca="true" t="shared" si="4" ref="B70:Q70">AVERAGE(B40:B69)</f>
        <v>0.06666666666666667</v>
      </c>
      <c r="C70" s="42">
        <f t="shared" si="4"/>
        <v>0.18697885425574076</v>
      </c>
      <c r="D70" s="42">
        <f t="shared" si="4"/>
        <v>-0.06666666666666667</v>
      </c>
      <c r="E70" s="42">
        <f t="shared" si="4"/>
        <v>0.04829840376538006</v>
      </c>
      <c r="F70" s="42">
        <f t="shared" si="4"/>
        <v>-0.2</v>
      </c>
      <c r="G70" s="42">
        <f t="shared" si="4"/>
        <v>0.10273150916056181</v>
      </c>
      <c r="H70" s="42">
        <f t="shared" si="4"/>
        <v>0</v>
      </c>
      <c r="I70" s="42">
        <f t="shared" si="4"/>
        <v>0</v>
      </c>
      <c r="J70" s="42">
        <f t="shared" si="4"/>
        <v>-0.03333333333333333</v>
      </c>
      <c r="K70" s="42">
        <f t="shared" si="4"/>
        <v>0.0829885311819647</v>
      </c>
      <c r="L70" s="42">
        <f t="shared" si="4"/>
        <v>-0.03333333333333333</v>
      </c>
      <c r="M70" s="42">
        <f t="shared" si="4"/>
        <v>0.013608276348795434</v>
      </c>
      <c r="N70" s="42">
        <f t="shared" si="4"/>
        <v>0.06666666666666667</v>
      </c>
      <c r="O70" s="42">
        <f t="shared" si="4"/>
        <v>0.09659680753076014</v>
      </c>
      <c r="P70" s="42">
        <f t="shared" si="4"/>
        <v>0</v>
      </c>
      <c r="Q70" s="42">
        <f t="shared" si="4"/>
        <v>0.05443310539518174</v>
      </c>
      <c r="R70" s="46"/>
      <c r="S70" s="62" t="s">
        <v>223</v>
      </c>
      <c r="T70" s="46">
        <f aca="true" t="shared" si="5" ref="T70:AI70">AVERAGE(T40:T69)</f>
        <v>-0.2</v>
      </c>
      <c r="U70" s="46">
        <f t="shared" si="5"/>
        <v>0.12381336022835102</v>
      </c>
      <c r="V70" s="46">
        <f t="shared" si="5"/>
        <v>-0.16666666666666666</v>
      </c>
      <c r="W70" s="46">
        <f t="shared" si="5"/>
        <v>0.14969103983674978</v>
      </c>
      <c r="X70" s="46">
        <f t="shared" si="5"/>
        <v>-0.26666666666666666</v>
      </c>
      <c r="Y70" s="46">
        <f t="shared" si="5"/>
        <v>0.18013290537209142</v>
      </c>
      <c r="Z70" s="46">
        <f t="shared" si="5"/>
        <v>0.06666666666666667</v>
      </c>
      <c r="AA70" s="46">
        <f t="shared" si="5"/>
        <v>0.1299480618581527</v>
      </c>
      <c r="AB70" s="46">
        <f t="shared" si="5"/>
        <v>-0.3</v>
      </c>
      <c r="AC70" s="46">
        <f t="shared" si="5"/>
        <v>0.2807402835920317</v>
      </c>
      <c r="AD70" s="46">
        <f t="shared" si="5"/>
        <v>-0.16666666666666666</v>
      </c>
      <c r="AE70" s="46">
        <f t="shared" si="5"/>
        <v>0.07952552715215111</v>
      </c>
      <c r="AF70" s="46">
        <f t="shared" si="5"/>
        <v>0.03333333333333333</v>
      </c>
      <c r="AG70" s="46">
        <f t="shared" si="5"/>
        <v>0.013608276348795434</v>
      </c>
      <c r="AH70" s="46">
        <f t="shared" si="5"/>
        <v>-0.16666666666666666</v>
      </c>
      <c r="AI70" s="46">
        <f t="shared" si="5"/>
        <v>0.1489057819853204</v>
      </c>
    </row>
    <row r="71" spans="1:35" ht="15.75">
      <c r="A71" s="61" t="s">
        <v>207</v>
      </c>
      <c r="B71" s="42">
        <f aca="true" t="shared" si="6" ref="B71:Q71">STDEV(B40:B69)</f>
        <v>0.5832922809856746</v>
      </c>
      <c r="C71" s="42">
        <f t="shared" si="6"/>
        <v>0.2503675855205963</v>
      </c>
      <c r="D71" s="42">
        <f t="shared" si="6"/>
        <v>0.2537081317024624</v>
      </c>
      <c r="E71" s="42">
        <f t="shared" si="6"/>
        <v>0.15124212822431943</v>
      </c>
      <c r="F71" s="42">
        <f t="shared" si="6"/>
        <v>0.4068381021724862</v>
      </c>
      <c r="G71" s="42">
        <f t="shared" si="6"/>
        <v>0.1932826330361124</v>
      </c>
      <c r="H71" s="42">
        <f t="shared" si="6"/>
        <v>0</v>
      </c>
      <c r="I71" s="42">
        <f t="shared" si="6"/>
        <v>0</v>
      </c>
      <c r="J71" s="42">
        <f t="shared" si="6"/>
        <v>0.319841914974746</v>
      </c>
      <c r="K71" s="42">
        <f t="shared" si="6"/>
        <v>0.19417261346435905</v>
      </c>
      <c r="L71" s="42">
        <f t="shared" si="6"/>
        <v>0.18257418583505536</v>
      </c>
      <c r="M71" s="42">
        <f t="shared" si="6"/>
        <v>0.07453559924999298</v>
      </c>
      <c r="N71" s="42">
        <f t="shared" si="6"/>
        <v>0.3651483716701107</v>
      </c>
      <c r="O71" s="42">
        <f t="shared" si="6"/>
        <v>0.2022918998764107</v>
      </c>
      <c r="P71" s="42">
        <f t="shared" si="6"/>
        <v>0.3713906763541037</v>
      </c>
      <c r="Q71" s="42">
        <f t="shared" si="6"/>
        <v>0.1411501740966322</v>
      </c>
      <c r="R71" s="46"/>
      <c r="S71" s="62" t="s">
        <v>207</v>
      </c>
      <c r="T71" s="46">
        <f aca="true" t="shared" si="7" ref="T71:AI71">STDEV(T40:T69)</f>
        <v>0.4068381021724862</v>
      </c>
      <c r="U71" s="46">
        <f t="shared" si="7"/>
        <v>0.21496652144068434</v>
      </c>
      <c r="V71" s="46">
        <f t="shared" si="7"/>
        <v>0.5920934999167599</v>
      </c>
      <c r="W71" s="46">
        <f t="shared" si="7"/>
        <v>0.20009576251446506</v>
      </c>
      <c r="X71" s="46">
        <f t="shared" si="7"/>
        <v>0.5208304597621879</v>
      </c>
      <c r="Y71" s="46">
        <f t="shared" si="7"/>
        <v>0.25550698477077516</v>
      </c>
      <c r="Z71" s="46">
        <f t="shared" si="7"/>
        <v>0.5208304597621878</v>
      </c>
      <c r="AA71" s="46">
        <f t="shared" si="7"/>
        <v>0.20567285455410822</v>
      </c>
      <c r="AB71" s="46">
        <f t="shared" si="7"/>
        <v>0.651258728182957</v>
      </c>
      <c r="AC71" s="46">
        <f t="shared" si="7"/>
        <v>0.2713660713081875</v>
      </c>
      <c r="AD71" s="46">
        <f t="shared" si="7"/>
        <v>0.3790490217894517</v>
      </c>
      <c r="AE71" s="46">
        <f t="shared" si="7"/>
        <v>0.18970067613611782</v>
      </c>
      <c r="AF71" s="46">
        <f t="shared" si="7"/>
        <v>0.18257418583505536</v>
      </c>
      <c r="AG71" s="46">
        <f t="shared" si="7"/>
        <v>0.07453559924999298</v>
      </c>
      <c r="AH71" s="46">
        <f t="shared" si="7"/>
        <v>0.46113303737741407</v>
      </c>
      <c r="AI71" s="46">
        <f t="shared" si="7"/>
        <v>0.29369692972734923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87"/>
  <sheetViews>
    <sheetView workbookViewId="0" topLeftCell="A1">
      <selection activeCell="A1" sqref="A1:B1"/>
    </sheetView>
  </sheetViews>
  <sheetFormatPr defaultColWidth="9.00390625" defaultRowHeight="15.75"/>
  <cols>
    <col min="1" max="1" width="4.50390625" style="5" customWidth="1"/>
    <col min="2" max="2" width="9.25390625" style="5" customWidth="1"/>
    <col min="3" max="20" width="5.625" style="5" customWidth="1"/>
    <col min="22" max="22" width="13.00390625" style="0" customWidth="1"/>
    <col min="23" max="28" width="8.25390625" style="0" customWidth="1"/>
  </cols>
  <sheetData>
    <row r="1" spans="1:20" s="1" customFormat="1" ht="18.75" customHeight="1" thickBot="1">
      <c r="A1" s="120"/>
      <c r="B1" s="121"/>
      <c r="C1" s="14" t="s">
        <v>8</v>
      </c>
      <c r="D1" s="14"/>
      <c r="E1" s="14"/>
      <c r="F1" s="14"/>
      <c r="G1" s="14"/>
      <c r="H1" s="14"/>
      <c r="I1" s="30" t="s">
        <v>158</v>
      </c>
      <c r="J1" s="122"/>
      <c r="K1" s="122"/>
      <c r="L1" s="122"/>
      <c r="M1" s="30" t="s">
        <v>159</v>
      </c>
      <c r="N1" s="30"/>
      <c r="O1" s="30"/>
      <c r="P1" s="30"/>
      <c r="Q1" s="30"/>
      <c r="R1" s="30"/>
      <c r="S1" s="30"/>
      <c r="T1" s="123"/>
    </row>
    <row r="2" spans="1:20" s="1" customFormat="1" ht="15.75">
      <c r="A2" s="124" t="s">
        <v>2</v>
      </c>
      <c r="B2" s="126" t="s">
        <v>0</v>
      </c>
      <c r="C2" s="128">
        <v>1959</v>
      </c>
      <c r="D2" s="129"/>
      <c r="E2" s="130"/>
      <c r="F2" s="128" t="s">
        <v>7</v>
      </c>
      <c r="G2" s="129"/>
      <c r="H2" s="130"/>
      <c r="I2" s="128" t="s">
        <v>6</v>
      </c>
      <c r="J2" s="129"/>
      <c r="K2" s="130"/>
      <c r="L2" s="128">
        <v>1985</v>
      </c>
      <c r="M2" s="129"/>
      <c r="N2" s="130"/>
      <c r="O2" s="128" t="s">
        <v>225</v>
      </c>
      <c r="P2" s="129"/>
      <c r="Q2" s="130"/>
      <c r="R2" s="128">
        <v>1997</v>
      </c>
      <c r="S2" s="129"/>
      <c r="T2" s="130"/>
    </row>
    <row r="3" spans="1:20" s="1" customFormat="1" ht="16.5" thickBot="1">
      <c r="A3" s="125"/>
      <c r="B3" s="127"/>
      <c r="C3" s="9" t="s">
        <v>3</v>
      </c>
      <c r="D3" s="6" t="s">
        <v>5</v>
      </c>
      <c r="E3" s="8" t="s">
        <v>4</v>
      </c>
      <c r="F3" s="9" t="s">
        <v>3</v>
      </c>
      <c r="G3" s="6" t="s">
        <v>5</v>
      </c>
      <c r="H3" s="8" t="s">
        <v>4</v>
      </c>
      <c r="I3" s="9" t="s">
        <v>3</v>
      </c>
      <c r="J3" s="6" t="s">
        <v>5</v>
      </c>
      <c r="K3" s="8" t="s">
        <v>4</v>
      </c>
      <c r="L3" s="9" t="s">
        <v>3</v>
      </c>
      <c r="M3" s="6" t="s">
        <v>5</v>
      </c>
      <c r="N3" s="10" t="s">
        <v>4</v>
      </c>
      <c r="O3" s="9" t="s">
        <v>3</v>
      </c>
      <c r="P3" s="6" t="s">
        <v>5</v>
      </c>
      <c r="Q3" s="8" t="s">
        <v>4</v>
      </c>
      <c r="R3" s="9" t="s">
        <v>3</v>
      </c>
      <c r="S3" s="6" t="s">
        <v>5</v>
      </c>
      <c r="T3" s="8" t="s">
        <v>4</v>
      </c>
    </row>
    <row r="4" spans="1:20" ht="15.75">
      <c r="A4" s="2">
        <v>1</v>
      </c>
      <c r="B4" s="3"/>
      <c r="C4" s="4" t="s">
        <v>15</v>
      </c>
      <c r="D4" s="4" t="s">
        <v>17</v>
      </c>
      <c r="E4" s="3">
        <v>0</v>
      </c>
      <c r="F4" s="2" t="str">
        <f>C4</f>
        <v>d</v>
      </c>
      <c r="G4" s="4" t="str">
        <f>D4</f>
        <v>p</v>
      </c>
      <c r="H4" s="3">
        <v>0</v>
      </c>
      <c r="I4" s="2" t="str">
        <f aca="true" t="shared" si="0" ref="I4:J8">F4</f>
        <v>d</v>
      </c>
      <c r="J4" s="4" t="str">
        <f t="shared" si="0"/>
        <v>p</v>
      </c>
      <c r="K4" s="3">
        <v>0</v>
      </c>
      <c r="L4" s="2" t="s">
        <v>14</v>
      </c>
      <c r="M4" s="4" t="str">
        <f aca="true" t="shared" si="1" ref="M4:M19">J4</f>
        <v>p</v>
      </c>
      <c r="N4" s="3">
        <v>-1</v>
      </c>
      <c r="O4" s="2" t="str">
        <f aca="true" t="shared" si="2" ref="O4:P6">L4</f>
        <v>m</v>
      </c>
      <c r="P4" s="4" t="str">
        <f t="shared" si="2"/>
        <v>p</v>
      </c>
      <c r="Q4" s="3">
        <v>0</v>
      </c>
      <c r="R4" s="2" t="str">
        <f aca="true" t="shared" si="3" ref="R4:S6">O4</f>
        <v>m</v>
      </c>
      <c r="S4" s="4" t="str">
        <f t="shared" si="3"/>
        <v>p</v>
      </c>
      <c r="T4" s="3">
        <v>0</v>
      </c>
    </row>
    <row r="5" spans="1:20" ht="15.75">
      <c r="A5" s="2">
        <v>2</v>
      </c>
      <c r="B5" s="3"/>
      <c r="C5" s="4" t="s">
        <v>14</v>
      </c>
      <c r="D5" s="4" t="s">
        <v>17</v>
      </c>
      <c r="E5" s="3">
        <v>0</v>
      </c>
      <c r="F5" s="2" t="str">
        <f>C5</f>
        <v>m</v>
      </c>
      <c r="G5" s="4" t="str">
        <f>D5</f>
        <v>p</v>
      </c>
      <c r="H5" s="3">
        <v>0</v>
      </c>
      <c r="I5" s="2" t="str">
        <f t="shared" si="0"/>
        <v>m</v>
      </c>
      <c r="J5" s="4" t="str">
        <f t="shared" si="0"/>
        <v>p</v>
      </c>
      <c r="K5" s="3">
        <v>0</v>
      </c>
      <c r="L5" s="2" t="str">
        <f>I5</f>
        <v>m</v>
      </c>
      <c r="M5" s="4" t="str">
        <f t="shared" si="1"/>
        <v>p</v>
      </c>
      <c r="N5" s="3">
        <v>0</v>
      </c>
      <c r="O5" s="2" t="str">
        <f t="shared" si="2"/>
        <v>m</v>
      </c>
      <c r="P5" s="4" t="str">
        <f t="shared" si="2"/>
        <v>p</v>
      </c>
      <c r="Q5" s="3">
        <v>0</v>
      </c>
      <c r="R5" s="2" t="str">
        <f t="shared" si="3"/>
        <v>m</v>
      </c>
      <c r="S5" s="4" t="str">
        <f t="shared" si="3"/>
        <v>p</v>
      </c>
      <c r="T5" s="3">
        <v>0</v>
      </c>
    </row>
    <row r="6" spans="1:20" ht="15.75">
      <c r="A6" s="2">
        <v>3</v>
      </c>
      <c r="B6" s="3"/>
      <c r="C6" s="4" t="s">
        <v>14</v>
      </c>
      <c r="D6" s="4" t="s">
        <v>17</v>
      </c>
      <c r="E6" s="3">
        <v>0</v>
      </c>
      <c r="F6" s="2" t="s">
        <v>16</v>
      </c>
      <c r="G6" s="4" t="str">
        <f>D6</f>
        <v>p</v>
      </c>
      <c r="H6" s="3">
        <v>-1</v>
      </c>
      <c r="I6" s="2" t="str">
        <f t="shared" si="0"/>
        <v>s</v>
      </c>
      <c r="J6" s="4" t="str">
        <f t="shared" si="0"/>
        <v>p</v>
      </c>
      <c r="K6" s="3">
        <v>0</v>
      </c>
      <c r="L6" s="2" t="str">
        <f>I6</f>
        <v>s</v>
      </c>
      <c r="M6" s="4" t="str">
        <f t="shared" si="1"/>
        <v>p</v>
      </c>
      <c r="N6" s="3">
        <v>0</v>
      </c>
      <c r="O6" s="2" t="str">
        <f t="shared" si="2"/>
        <v>s</v>
      </c>
      <c r="P6" s="4" t="str">
        <f t="shared" si="2"/>
        <v>p</v>
      </c>
      <c r="Q6" s="3">
        <v>0</v>
      </c>
      <c r="R6" s="2" t="str">
        <f t="shared" si="3"/>
        <v>s</v>
      </c>
      <c r="S6" s="4" t="str">
        <f t="shared" si="3"/>
        <v>p</v>
      </c>
      <c r="T6" s="3">
        <v>0</v>
      </c>
    </row>
    <row r="7" spans="1:20" ht="15.75">
      <c r="A7" s="2">
        <v>4</v>
      </c>
      <c r="B7" s="3"/>
      <c r="C7" s="11" t="s">
        <v>16</v>
      </c>
      <c r="D7" s="11" t="s">
        <v>17</v>
      </c>
      <c r="E7" s="3">
        <v>0</v>
      </c>
      <c r="F7" s="2" t="str">
        <f>C7</f>
        <v>s</v>
      </c>
      <c r="G7" s="4" t="str">
        <f>D7</f>
        <v>p</v>
      </c>
      <c r="H7" s="3">
        <v>0</v>
      </c>
      <c r="I7" s="2" t="str">
        <f t="shared" si="0"/>
        <v>s</v>
      </c>
      <c r="J7" s="4" t="str">
        <f t="shared" si="0"/>
        <v>p</v>
      </c>
      <c r="K7" s="3">
        <v>0</v>
      </c>
      <c r="L7" s="2" t="s">
        <v>14</v>
      </c>
      <c r="M7" s="4" t="str">
        <f t="shared" si="1"/>
        <v>p</v>
      </c>
      <c r="N7" s="3">
        <v>1</v>
      </c>
      <c r="O7" s="2" t="s">
        <v>67</v>
      </c>
      <c r="P7" s="4"/>
      <c r="Q7" s="3">
        <v>0</v>
      </c>
      <c r="R7" s="2" t="s">
        <v>14</v>
      </c>
      <c r="S7" s="4" t="s">
        <v>17</v>
      </c>
      <c r="T7" s="3">
        <v>0</v>
      </c>
    </row>
    <row r="8" spans="1:20" ht="15.75">
      <c r="A8" s="2">
        <v>5</v>
      </c>
      <c r="B8" s="3"/>
      <c r="C8" s="11" t="s">
        <v>15</v>
      </c>
      <c r="D8" s="11" t="s">
        <v>17</v>
      </c>
      <c r="E8" s="3">
        <v>0</v>
      </c>
      <c r="F8" s="2" t="str">
        <f>C8</f>
        <v>d</v>
      </c>
      <c r="G8" s="4" t="str">
        <f>D8</f>
        <v>p</v>
      </c>
      <c r="H8" s="3">
        <v>0</v>
      </c>
      <c r="I8" s="2" t="str">
        <f t="shared" si="0"/>
        <v>d</v>
      </c>
      <c r="J8" s="4" t="str">
        <f t="shared" si="0"/>
        <v>p</v>
      </c>
      <c r="K8" s="3">
        <v>0</v>
      </c>
      <c r="L8" s="2" t="str">
        <f>I8</f>
        <v>d</v>
      </c>
      <c r="M8" s="4" t="str">
        <f t="shared" si="1"/>
        <v>p</v>
      </c>
      <c r="N8" s="3">
        <v>0</v>
      </c>
      <c r="O8" s="2" t="str">
        <f>L8</f>
        <v>d</v>
      </c>
      <c r="P8" s="4" t="str">
        <f>M8</f>
        <v>p</v>
      </c>
      <c r="Q8" s="3">
        <v>0</v>
      </c>
      <c r="R8" s="2" t="str">
        <f>O8</f>
        <v>d</v>
      </c>
      <c r="S8" s="4" t="s">
        <v>18</v>
      </c>
      <c r="T8" s="3">
        <v>1</v>
      </c>
    </row>
    <row r="9" spans="1:20" ht="15.75">
      <c r="A9" s="2">
        <v>6</v>
      </c>
      <c r="B9" s="3"/>
      <c r="C9" s="11" t="s">
        <v>15</v>
      </c>
      <c r="D9" s="11" t="s">
        <v>18</v>
      </c>
      <c r="E9" s="3">
        <v>0</v>
      </c>
      <c r="F9" s="2" t="str">
        <f>C9</f>
        <v>d</v>
      </c>
      <c r="G9" s="4" t="s">
        <v>17</v>
      </c>
      <c r="H9" s="3">
        <v>-1</v>
      </c>
      <c r="I9" s="2" t="s">
        <v>16</v>
      </c>
      <c r="J9" s="4" t="str">
        <f aca="true" t="shared" si="4" ref="J9:J15">G9</f>
        <v>p</v>
      </c>
      <c r="K9" s="3">
        <v>-2</v>
      </c>
      <c r="L9" s="2" t="str">
        <f>I9</f>
        <v>s</v>
      </c>
      <c r="M9" s="4" t="str">
        <f t="shared" si="1"/>
        <v>p</v>
      </c>
      <c r="N9" s="3">
        <v>0</v>
      </c>
      <c r="O9" s="2" t="s">
        <v>14</v>
      </c>
      <c r="P9" s="4" t="str">
        <f aca="true" t="shared" si="5" ref="P9:P14">M9</f>
        <v>p</v>
      </c>
      <c r="Q9" s="3">
        <v>1</v>
      </c>
      <c r="R9" s="2" t="s">
        <v>15</v>
      </c>
      <c r="S9" s="4" t="str">
        <f aca="true" t="shared" si="6" ref="S9:S14">P9</f>
        <v>p</v>
      </c>
      <c r="T9" s="3">
        <v>1</v>
      </c>
    </row>
    <row r="10" spans="1:20" ht="15.75">
      <c r="A10" s="2">
        <v>7</v>
      </c>
      <c r="B10" s="3"/>
      <c r="C10" s="11" t="s">
        <v>16</v>
      </c>
      <c r="D10" s="11" t="s">
        <v>17</v>
      </c>
      <c r="E10" s="3">
        <v>0</v>
      </c>
      <c r="F10" s="2" t="str">
        <f>C10</f>
        <v>s</v>
      </c>
      <c r="G10" s="4" t="str">
        <f>D10</f>
        <v>p</v>
      </c>
      <c r="H10" s="3">
        <v>0</v>
      </c>
      <c r="I10" s="2" t="str">
        <f>F10</f>
        <v>s</v>
      </c>
      <c r="J10" s="4" t="str">
        <f t="shared" si="4"/>
        <v>p</v>
      </c>
      <c r="K10" s="3">
        <v>0</v>
      </c>
      <c r="L10" s="2" t="s">
        <v>14</v>
      </c>
      <c r="M10" s="4" t="str">
        <f t="shared" si="1"/>
        <v>p</v>
      </c>
      <c r="N10" s="3">
        <v>1</v>
      </c>
      <c r="O10" s="2" t="str">
        <f>L10</f>
        <v>m</v>
      </c>
      <c r="P10" s="4" t="str">
        <f t="shared" si="5"/>
        <v>p</v>
      </c>
      <c r="Q10" s="3">
        <v>0</v>
      </c>
      <c r="R10" s="2" t="str">
        <f>O10</f>
        <v>m</v>
      </c>
      <c r="S10" s="4" t="str">
        <f t="shared" si="6"/>
        <v>p</v>
      </c>
      <c r="T10" s="3">
        <v>0</v>
      </c>
    </row>
    <row r="11" spans="1:20" ht="15.75">
      <c r="A11" s="2">
        <v>8</v>
      </c>
      <c r="B11" s="3"/>
      <c r="C11" s="11" t="s">
        <v>14</v>
      </c>
      <c r="D11" s="11" t="s">
        <v>18</v>
      </c>
      <c r="E11" s="3">
        <v>0</v>
      </c>
      <c r="F11" s="2" t="str">
        <f>C11</f>
        <v>m</v>
      </c>
      <c r="G11" s="4" t="str">
        <f>D11</f>
        <v>w</v>
      </c>
      <c r="H11" s="3">
        <v>0</v>
      </c>
      <c r="I11" s="2" t="str">
        <f>F11</f>
        <v>m</v>
      </c>
      <c r="J11" s="4" t="str">
        <f t="shared" si="4"/>
        <v>w</v>
      </c>
      <c r="K11" s="3">
        <v>0</v>
      </c>
      <c r="L11" s="2" t="str">
        <f>I11</f>
        <v>m</v>
      </c>
      <c r="M11" s="4" t="str">
        <f t="shared" si="1"/>
        <v>w</v>
      </c>
      <c r="N11" s="3">
        <v>0</v>
      </c>
      <c r="O11" s="2" t="str">
        <f>L11</f>
        <v>m</v>
      </c>
      <c r="P11" s="4" t="str">
        <f t="shared" si="5"/>
        <v>w</v>
      </c>
      <c r="Q11" s="3">
        <v>0</v>
      </c>
      <c r="R11" s="2" t="str">
        <f>O11</f>
        <v>m</v>
      </c>
      <c r="S11" s="4" t="str">
        <f t="shared" si="6"/>
        <v>w</v>
      </c>
      <c r="T11" s="3">
        <v>0</v>
      </c>
    </row>
    <row r="12" spans="1:20" ht="15.75">
      <c r="A12" s="2">
        <v>9</v>
      </c>
      <c r="B12" s="3"/>
      <c r="C12" s="11" t="s">
        <v>15</v>
      </c>
      <c r="D12" s="11" t="s">
        <v>17</v>
      </c>
      <c r="E12" s="3">
        <v>0</v>
      </c>
      <c r="F12" s="2" t="s">
        <v>14</v>
      </c>
      <c r="G12" s="4" t="str">
        <f>D12</f>
        <v>p</v>
      </c>
      <c r="H12" s="3">
        <v>-1</v>
      </c>
      <c r="I12" s="2" t="str">
        <f>F12</f>
        <v>m</v>
      </c>
      <c r="J12" s="4" t="str">
        <f t="shared" si="4"/>
        <v>p</v>
      </c>
      <c r="K12" s="3">
        <v>0</v>
      </c>
      <c r="L12" s="2" t="str">
        <f>I12</f>
        <v>m</v>
      </c>
      <c r="M12" s="4" t="str">
        <f t="shared" si="1"/>
        <v>p</v>
      </c>
      <c r="N12" s="3">
        <v>0</v>
      </c>
      <c r="O12" s="2" t="str">
        <f>L12</f>
        <v>m</v>
      </c>
      <c r="P12" s="4" t="str">
        <f t="shared" si="5"/>
        <v>p</v>
      </c>
      <c r="Q12" s="3">
        <v>0</v>
      </c>
      <c r="R12" s="2" t="s">
        <v>15</v>
      </c>
      <c r="S12" s="4" t="str">
        <f t="shared" si="6"/>
        <v>p</v>
      </c>
      <c r="T12" s="3">
        <v>1</v>
      </c>
    </row>
    <row r="13" spans="1:20" ht="15.75">
      <c r="A13" s="2">
        <v>10</v>
      </c>
      <c r="B13" s="3"/>
      <c r="C13" s="11" t="s">
        <v>14</v>
      </c>
      <c r="D13" s="11" t="s">
        <v>18</v>
      </c>
      <c r="E13" s="3">
        <v>0</v>
      </c>
      <c r="F13" s="2" t="str">
        <f aca="true" t="shared" si="7" ref="F13:F23">C13</f>
        <v>m</v>
      </c>
      <c r="G13" s="4" t="s">
        <v>17</v>
      </c>
      <c r="H13" s="3">
        <v>-1</v>
      </c>
      <c r="I13" s="2" t="str">
        <f>F13</f>
        <v>m</v>
      </c>
      <c r="J13" s="4" t="str">
        <f t="shared" si="4"/>
        <v>p</v>
      </c>
      <c r="K13" s="3">
        <v>0</v>
      </c>
      <c r="L13" s="2" t="str">
        <f>I13</f>
        <v>m</v>
      </c>
      <c r="M13" s="4" t="str">
        <f t="shared" si="1"/>
        <v>p</v>
      </c>
      <c r="N13" s="3">
        <v>0</v>
      </c>
      <c r="O13" s="2" t="str">
        <f>L13</f>
        <v>m</v>
      </c>
      <c r="P13" s="4" t="str">
        <f t="shared" si="5"/>
        <v>p</v>
      </c>
      <c r="Q13" s="3">
        <v>0</v>
      </c>
      <c r="R13" s="2" t="str">
        <f>O13</f>
        <v>m</v>
      </c>
      <c r="S13" s="4" t="str">
        <f t="shared" si="6"/>
        <v>p</v>
      </c>
      <c r="T13" s="3">
        <v>0</v>
      </c>
    </row>
    <row r="14" spans="1:20" ht="15.75">
      <c r="A14" s="2">
        <v>11</v>
      </c>
      <c r="B14" s="3"/>
      <c r="C14" s="11" t="s">
        <v>16</v>
      </c>
      <c r="D14" s="11" t="s">
        <v>17</v>
      </c>
      <c r="E14" s="3">
        <v>0</v>
      </c>
      <c r="F14" s="2" t="str">
        <f t="shared" si="7"/>
        <v>s</v>
      </c>
      <c r="G14" s="4" t="str">
        <f aca="true" t="shared" si="8" ref="G14:G30">D14</f>
        <v>p</v>
      </c>
      <c r="H14" s="3">
        <v>0</v>
      </c>
      <c r="I14" s="2" t="s">
        <v>14</v>
      </c>
      <c r="J14" s="4" t="str">
        <f t="shared" si="4"/>
        <v>p</v>
      </c>
      <c r="K14" s="3">
        <v>1</v>
      </c>
      <c r="L14" s="2" t="str">
        <f>I14</f>
        <v>m</v>
      </c>
      <c r="M14" s="4" t="str">
        <f t="shared" si="1"/>
        <v>p</v>
      </c>
      <c r="N14" s="3">
        <v>0</v>
      </c>
      <c r="O14" s="2" t="str">
        <f>L14</f>
        <v>m</v>
      </c>
      <c r="P14" s="4" t="str">
        <f t="shared" si="5"/>
        <v>p</v>
      </c>
      <c r="Q14" s="3">
        <v>0</v>
      </c>
      <c r="R14" s="2" t="str">
        <f>O14</f>
        <v>m</v>
      </c>
      <c r="S14" s="4" t="str">
        <f t="shared" si="6"/>
        <v>p</v>
      </c>
      <c r="T14" s="3">
        <v>0</v>
      </c>
    </row>
    <row r="15" spans="1:20" ht="15.75">
      <c r="A15" s="2">
        <v>12</v>
      </c>
      <c r="B15" s="3"/>
      <c r="C15" s="11" t="s">
        <v>16</v>
      </c>
      <c r="D15" s="11" t="s">
        <v>17</v>
      </c>
      <c r="E15" s="3">
        <v>0</v>
      </c>
      <c r="F15" s="2" t="str">
        <f t="shared" si="7"/>
        <v>s</v>
      </c>
      <c r="G15" s="4" t="str">
        <f t="shared" si="8"/>
        <v>p</v>
      </c>
      <c r="H15" s="3">
        <v>0</v>
      </c>
      <c r="I15" s="2" t="str">
        <f>F15</f>
        <v>s</v>
      </c>
      <c r="J15" s="4" t="str">
        <f t="shared" si="4"/>
        <v>p</v>
      </c>
      <c r="K15" s="3">
        <v>0</v>
      </c>
      <c r="L15" s="2" t="s">
        <v>14</v>
      </c>
      <c r="M15" s="4" t="str">
        <f t="shared" si="1"/>
        <v>p</v>
      </c>
      <c r="N15" s="3">
        <v>1</v>
      </c>
      <c r="O15" s="2" t="s">
        <v>67</v>
      </c>
      <c r="P15" s="4"/>
      <c r="Q15" s="3">
        <v>0</v>
      </c>
      <c r="R15" s="2" t="s">
        <v>15</v>
      </c>
      <c r="S15" s="4" t="s">
        <v>17</v>
      </c>
      <c r="T15" s="3">
        <v>0</v>
      </c>
    </row>
    <row r="16" spans="1:20" ht="15.75">
      <c r="A16" s="2">
        <v>13</v>
      </c>
      <c r="B16" s="3"/>
      <c r="C16" s="11" t="s">
        <v>15</v>
      </c>
      <c r="D16" s="11" t="s">
        <v>17</v>
      </c>
      <c r="E16" s="3">
        <v>0</v>
      </c>
      <c r="F16" s="2" t="str">
        <f t="shared" si="7"/>
        <v>d</v>
      </c>
      <c r="G16" s="4" t="str">
        <f t="shared" si="8"/>
        <v>p</v>
      </c>
      <c r="H16" s="3">
        <v>0</v>
      </c>
      <c r="I16" s="2" t="s">
        <v>14</v>
      </c>
      <c r="J16" s="4" t="s">
        <v>17</v>
      </c>
      <c r="K16" s="3">
        <v>-1</v>
      </c>
      <c r="L16" s="2" t="str">
        <f>I16</f>
        <v>m</v>
      </c>
      <c r="M16" s="4" t="str">
        <f t="shared" si="1"/>
        <v>p</v>
      </c>
      <c r="N16" s="3">
        <v>0</v>
      </c>
      <c r="O16" s="2" t="str">
        <f aca="true" t="shared" si="9" ref="O16:P18">L16</f>
        <v>m</v>
      </c>
      <c r="P16" s="4" t="str">
        <f t="shared" si="9"/>
        <v>p</v>
      </c>
      <c r="Q16" s="3">
        <v>0</v>
      </c>
      <c r="R16" s="2" t="str">
        <f>O16</f>
        <v>m</v>
      </c>
      <c r="S16" s="4" t="str">
        <f>P16</f>
        <v>p</v>
      </c>
      <c r="T16" s="3">
        <v>0</v>
      </c>
    </row>
    <row r="17" spans="1:20" ht="15.75">
      <c r="A17" s="2">
        <v>14</v>
      </c>
      <c r="B17" s="3"/>
      <c r="C17" s="11" t="s">
        <v>15</v>
      </c>
      <c r="D17" s="11" t="s">
        <v>17</v>
      </c>
      <c r="E17" s="3">
        <v>0</v>
      </c>
      <c r="F17" s="2" t="str">
        <f t="shared" si="7"/>
        <v>d</v>
      </c>
      <c r="G17" s="4" t="str">
        <f t="shared" si="8"/>
        <v>p</v>
      </c>
      <c r="H17" s="3">
        <v>0</v>
      </c>
      <c r="I17" s="2" t="str">
        <f aca="true" t="shared" si="10" ref="I17:J19">F17</f>
        <v>d</v>
      </c>
      <c r="J17" s="4" t="str">
        <f t="shared" si="10"/>
        <v>p</v>
      </c>
      <c r="K17" s="3">
        <v>0</v>
      </c>
      <c r="L17" s="2" t="s">
        <v>16</v>
      </c>
      <c r="M17" s="4" t="str">
        <f t="shared" si="1"/>
        <v>p</v>
      </c>
      <c r="N17" s="3">
        <v>-2</v>
      </c>
      <c r="O17" s="2" t="str">
        <f t="shared" si="9"/>
        <v>s</v>
      </c>
      <c r="P17" s="4" t="str">
        <f t="shared" si="9"/>
        <v>p</v>
      </c>
      <c r="Q17" s="3">
        <v>0</v>
      </c>
      <c r="R17" s="2" t="str">
        <f>O17</f>
        <v>s</v>
      </c>
      <c r="S17" s="4" t="str">
        <f>P17</f>
        <v>p</v>
      </c>
      <c r="T17" s="3">
        <v>0</v>
      </c>
    </row>
    <row r="18" spans="1:20" ht="15.75">
      <c r="A18" s="2">
        <v>15</v>
      </c>
      <c r="B18" s="3"/>
      <c r="C18" s="11" t="s">
        <v>15</v>
      </c>
      <c r="D18" s="11" t="s">
        <v>18</v>
      </c>
      <c r="E18" s="3">
        <v>0</v>
      </c>
      <c r="F18" s="2" t="str">
        <f t="shared" si="7"/>
        <v>d</v>
      </c>
      <c r="G18" s="4" t="str">
        <f t="shared" si="8"/>
        <v>w</v>
      </c>
      <c r="H18" s="3">
        <v>0</v>
      </c>
      <c r="I18" s="2" t="str">
        <f t="shared" si="10"/>
        <v>d</v>
      </c>
      <c r="J18" s="4" t="str">
        <f t="shared" si="10"/>
        <v>w</v>
      </c>
      <c r="K18" s="3">
        <v>0</v>
      </c>
      <c r="L18" s="2" t="str">
        <f>I18</f>
        <v>d</v>
      </c>
      <c r="M18" s="4" t="str">
        <f t="shared" si="1"/>
        <v>w</v>
      </c>
      <c r="N18" s="3">
        <v>0</v>
      </c>
      <c r="O18" s="2" t="str">
        <f t="shared" si="9"/>
        <v>d</v>
      </c>
      <c r="P18" s="4" t="str">
        <f t="shared" si="9"/>
        <v>w</v>
      </c>
      <c r="Q18" s="3">
        <v>0</v>
      </c>
      <c r="R18" s="2" t="str">
        <f>O18</f>
        <v>d</v>
      </c>
      <c r="S18" s="4" t="s">
        <v>17</v>
      </c>
      <c r="T18" s="3">
        <v>-1</v>
      </c>
    </row>
    <row r="19" spans="1:20" ht="15.75">
      <c r="A19" s="2">
        <v>16</v>
      </c>
      <c r="B19" s="3"/>
      <c r="C19" s="11" t="s">
        <v>14</v>
      </c>
      <c r="D19" s="11" t="s">
        <v>17</v>
      </c>
      <c r="E19" s="3">
        <v>0</v>
      </c>
      <c r="F19" s="2" t="str">
        <f t="shared" si="7"/>
        <v>m</v>
      </c>
      <c r="G19" s="4" t="str">
        <f t="shared" si="8"/>
        <v>p</v>
      </c>
      <c r="H19" s="3">
        <v>0</v>
      </c>
      <c r="I19" s="2" t="str">
        <f t="shared" si="10"/>
        <v>m</v>
      </c>
      <c r="J19" s="4" t="str">
        <f t="shared" si="10"/>
        <v>p</v>
      </c>
      <c r="K19" s="3">
        <v>0</v>
      </c>
      <c r="L19" s="2" t="str">
        <f>I19</f>
        <v>m</v>
      </c>
      <c r="M19" s="4" t="str">
        <f t="shared" si="1"/>
        <v>p</v>
      </c>
      <c r="N19" s="3">
        <v>0</v>
      </c>
      <c r="O19" s="2" t="s">
        <v>67</v>
      </c>
      <c r="P19" s="4"/>
      <c r="Q19" s="3">
        <v>0</v>
      </c>
      <c r="R19" s="2" t="s">
        <v>15</v>
      </c>
      <c r="S19" s="4" t="s">
        <v>17</v>
      </c>
      <c r="T19" s="3">
        <v>1</v>
      </c>
    </row>
    <row r="20" spans="1:20" ht="15.75">
      <c r="A20" s="2">
        <v>17</v>
      </c>
      <c r="B20" s="3"/>
      <c r="C20" s="11" t="s">
        <v>14</v>
      </c>
      <c r="D20" s="11" t="s">
        <v>18</v>
      </c>
      <c r="E20" s="3">
        <v>0</v>
      </c>
      <c r="F20" s="2" t="str">
        <f t="shared" si="7"/>
        <v>m</v>
      </c>
      <c r="G20" s="4" t="str">
        <f t="shared" si="8"/>
        <v>w</v>
      </c>
      <c r="H20" s="3">
        <v>0</v>
      </c>
      <c r="I20" s="2" t="s">
        <v>107</v>
      </c>
      <c r="J20" s="4"/>
      <c r="K20" s="3">
        <v>0</v>
      </c>
      <c r="L20" s="2" t="s">
        <v>14</v>
      </c>
      <c r="M20" s="4" t="s">
        <v>17</v>
      </c>
      <c r="N20" s="3">
        <v>-1</v>
      </c>
      <c r="O20" s="2" t="str">
        <f>L20</f>
        <v>m</v>
      </c>
      <c r="P20" s="4" t="str">
        <f>M20</f>
        <v>p</v>
      </c>
      <c r="Q20" s="3">
        <v>0</v>
      </c>
      <c r="R20" s="2" t="str">
        <f>O20</f>
        <v>m</v>
      </c>
      <c r="S20" s="4" t="s">
        <v>18</v>
      </c>
      <c r="T20" s="3">
        <v>1</v>
      </c>
    </row>
    <row r="21" spans="1:20" ht="15.75">
      <c r="A21" s="2">
        <v>18</v>
      </c>
      <c r="B21" s="3" t="s">
        <v>160</v>
      </c>
      <c r="C21" s="11" t="s">
        <v>15</v>
      </c>
      <c r="D21" s="11" t="s">
        <v>17</v>
      </c>
      <c r="E21" s="3">
        <v>0</v>
      </c>
      <c r="F21" s="2" t="str">
        <f t="shared" si="7"/>
        <v>d</v>
      </c>
      <c r="G21" s="4" t="str">
        <f t="shared" si="8"/>
        <v>p</v>
      </c>
      <c r="H21" s="3">
        <v>0</v>
      </c>
      <c r="I21" s="2" t="str">
        <f>F21</f>
        <v>d</v>
      </c>
      <c r="J21" s="4" t="str">
        <f>G21</f>
        <v>p</v>
      </c>
      <c r="K21" s="3">
        <v>0</v>
      </c>
      <c r="L21" s="2" t="s">
        <v>14</v>
      </c>
      <c r="M21" s="4" t="str">
        <f>J21</f>
        <v>p</v>
      </c>
      <c r="N21" s="3">
        <v>-1</v>
      </c>
      <c r="O21" s="2" t="str">
        <f>L21</f>
        <v>m</v>
      </c>
      <c r="P21" s="4" t="str">
        <f>M21</f>
        <v>p</v>
      </c>
      <c r="Q21" s="3">
        <v>0</v>
      </c>
      <c r="R21" s="2" t="str">
        <f>O21</f>
        <v>m</v>
      </c>
      <c r="S21" s="4" t="str">
        <f>P21</f>
        <v>p</v>
      </c>
      <c r="T21" s="3">
        <v>0</v>
      </c>
    </row>
    <row r="22" spans="1:20" ht="15.75">
      <c r="A22" s="2">
        <v>19</v>
      </c>
      <c r="B22" s="3"/>
      <c r="C22" s="11" t="s">
        <v>15</v>
      </c>
      <c r="D22" s="11" t="s">
        <v>17</v>
      </c>
      <c r="E22" s="3">
        <v>0</v>
      </c>
      <c r="F22" s="2" t="str">
        <f t="shared" si="7"/>
        <v>d</v>
      </c>
      <c r="G22" s="4" t="str">
        <f t="shared" si="8"/>
        <v>p</v>
      </c>
      <c r="H22" s="3">
        <v>0</v>
      </c>
      <c r="I22" s="2" t="s">
        <v>107</v>
      </c>
      <c r="J22" s="4"/>
      <c r="K22" s="3">
        <v>0</v>
      </c>
      <c r="L22" s="2" t="s">
        <v>15</v>
      </c>
      <c r="M22" s="4" t="s">
        <v>17</v>
      </c>
      <c r="N22" s="3">
        <v>0</v>
      </c>
      <c r="O22" s="2" t="s">
        <v>67</v>
      </c>
      <c r="P22" s="4"/>
      <c r="Q22" s="3">
        <v>0</v>
      </c>
      <c r="R22" s="2" t="s">
        <v>15</v>
      </c>
      <c r="S22" s="4" t="s">
        <v>17</v>
      </c>
      <c r="T22" s="3">
        <v>0</v>
      </c>
    </row>
    <row r="23" spans="1:20" ht="15.75">
      <c r="A23" s="2">
        <v>20</v>
      </c>
      <c r="B23" s="3"/>
      <c r="C23" s="11" t="s">
        <v>15</v>
      </c>
      <c r="D23" s="11" t="s">
        <v>18</v>
      </c>
      <c r="E23" s="3">
        <v>0</v>
      </c>
      <c r="F23" s="2" t="str">
        <f t="shared" si="7"/>
        <v>d</v>
      </c>
      <c r="G23" s="4" t="str">
        <f t="shared" si="8"/>
        <v>w</v>
      </c>
      <c r="H23" s="3">
        <v>0</v>
      </c>
      <c r="I23" s="2" t="str">
        <f aca="true" t="shared" si="11" ref="I23:I32">F23</f>
        <v>d</v>
      </c>
      <c r="J23" s="4" t="str">
        <f aca="true" t="shared" si="12" ref="J23:J32">G23</f>
        <v>w</v>
      </c>
      <c r="K23" s="3">
        <v>0</v>
      </c>
      <c r="L23" s="2" t="str">
        <f>I23</f>
        <v>d</v>
      </c>
      <c r="M23" s="4" t="s">
        <v>17</v>
      </c>
      <c r="N23" s="3">
        <v>-1</v>
      </c>
      <c r="O23" s="2" t="str">
        <f aca="true" t="shared" si="13" ref="O23:O33">L23</f>
        <v>d</v>
      </c>
      <c r="P23" s="4" t="str">
        <f aca="true" t="shared" si="14" ref="P23:P33">M23</f>
        <v>p</v>
      </c>
      <c r="Q23" s="3">
        <v>0</v>
      </c>
      <c r="R23" s="2" t="s">
        <v>14</v>
      </c>
      <c r="S23" s="4" t="s">
        <v>18</v>
      </c>
      <c r="T23" s="3">
        <v>0</v>
      </c>
    </row>
    <row r="24" spans="1:20" ht="15.75">
      <c r="A24" s="2">
        <v>21</v>
      </c>
      <c r="B24" s="3"/>
      <c r="C24" s="11" t="s">
        <v>14</v>
      </c>
      <c r="D24" s="11" t="s">
        <v>17</v>
      </c>
      <c r="E24" s="3">
        <v>0</v>
      </c>
      <c r="F24" s="2" t="s">
        <v>16</v>
      </c>
      <c r="G24" s="4" t="str">
        <f t="shared" si="8"/>
        <v>p</v>
      </c>
      <c r="H24" s="3">
        <v>-1</v>
      </c>
      <c r="I24" s="2" t="str">
        <f t="shared" si="11"/>
        <v>s</v>
      </c>
      <c r="J24" s="4" t="str">
        <f t="shared" si="12"/>
        <v>p</v>
      </c>
      <c r="K24" s="3">
        <v>0</v>
      </c>
      <c r="L24" s="2" t="str">
        <f>I24</f>
        <v>s</v>
      </c>
      <c r="M24" s="4" t="str">
        <f>J24</f>
        <v>p</v>
      </c>
      <c r="N24" s="3">
        <v>0</v>
      </c>
      <c r="O24" s="2" t="str">
        <f t="shared" si="13"/>
        <v>s</v>
      </c>
      <c r="P24" s="4" t="str">
        <f t="shared" si="14"/>
        <v>p</v>
      </c>
      <c r="Q24" s="3">
        <v>0</v>
      </c>
      <c r="R24" s="2" t="str">
        <f>O24</f>
        <v>s</v>
      </c>
      <c r="S24" s="4" t="str">
        <f>P24</f>
        <v>p</v>
      </c>
      <c r="T24" s="3">
        <v>0</v>
      </c>
    </row>
    <row r="25" spans="1:20" ht="15.75">
      <c r="A25" s="2">
        <v>22</v>
      </c>
      <c r="B25" s="3"/>
      <c r="C25" s="11" t="s">
        <v>15</v>
      </c>
      <c r="D25" s="11" t="s">
        <v>17</v>
      </c>
      <c r="E25" s="3">
        <v>0</v>
      </c>
      <c r="F25" s="2" t="str">
        <f aca="true" t="shared" si="15" ref="F25:F33">C25</f>
        <v>d</v>
      </c>
      <c r="G25" s="4" t="str">
        <f t="shared" si="8"/>
        <v>p</v>
      </c>
      <c r="H25" s="3">
        <v>0</v>
      </c>
      <c r="I25" s="2" t="str">
        <f t="shared" si="11"/>
        <v>d</v>
      </c>
      <c r="J25" s="4" t="str">
        <f t="shared" si="12"/>
        <v>p</v>
      </c>
      <c r="K25" s="3">
        <v>0</v>
      </c>
      <c r="L25" s="2" t="s">
        <v>16</v>
      </c>
      <c r="M25" s="4" t="str">
        <f>J25</f>
        <v>p</v>
      </c>
      <c r="N25" s="3">
        <v>-2</v>
      </c>
      <c r="O25" s="2" t="str">
        <f t="shared" si="13"/>
        <v>s</v>
      </c>
      <c r="P25" s="4" t="str">
        <f t="shared" si="14"/>
        <v>p</v>
      </c>
      <c r="Q25" s="3">
        <v>0</v>
      </c>
      <c r="R25" s="2" t="s">
        <v>14</v>
      </c>
      <c r="S25" s="4" t="str">
        <f aca="true" t="shared" si="16" ref="S25:S33">P25</f>
        <v>p</v>
      </c>
      <c r="T25" s="3">
        <v>1</v>
      </c>
    </row>
    <row r="26" spans="1:20" ht="15.75">
      <c r="A26" s="2">
        <v>23</v>
      </c>
      <c r="B26" s="3"/>
      <c r="C26" s="11" t="s">
        <v>16</v>
      </c>
      <c r="D26" s="11" t="s">
        <v>18</v>
      </c>
      <c r="E26" s="3">
        <v>0</v>
      </c>
      <c r="F26" s="2" t="str">
        <f t="shared" si="15"/>
        <v>s</v>
      </c>
      <c r="G26" s="4" t="str">
        <f t="shared" si="8"/>
        <v>w</v>
      </c>
      <c r="H26" s="3">
        <v>0</v>
      </c>
      <c r="I26" s="2" t="str">
        <f t="shared" si="11"/>
        <v>s</v>
      </c>
      <c r="J26" s="4" t="str">
        <f t="shared" si="12"/>
        <v>w</v>
      </c>
      <c r="K26" s="3">
        <v>0</v>
      </c>
      <c r="L26" s="2" t="str">
        <f>I26</f>
        <v>s</v>
      </c>
      <c r="M26" s="4" t="str">
        <f>J26</f>
        <v>w</v>
      </c>
      <c r="N26" s="3">
        <v>0</v>
      </c>
      <c r="O26" s="2" t="str">
        <f t="shared" si="13"/>
        <v>s</v>
      </c>
      <c r="P26" s="4" t="str">
        <f t="shared" si="14"/>
        <v>w</v>
      </c>
      <c r="Q26" s="3">
        <v>0</v>
      </c>
      <c r="R26" s="2" t="str">
        <f>O26</f>
        <v>s</v>
      </c>
      <c r="S26" s="4" t="str">
        <f t="shared" si="16"/>
        <v>w</v>
      </c>
      <c r="T26" s="3">
        <v>0</v>
      </c>
    </row>
    <row r="27" spans="1:20" ht="15.75">
      <c r="A27" s="2">
        <v>24</v>
      </c>
      <c r="B27" s="3"/>
      <c r="C27" s="11" t="s">
        <v>16</v>
      </c>
      <c r="D27" s="11" t="s">
        <v>17</v>
      </c>
      <c r="E27" s="3">
        <v>0</v>
      </c>
      <c r="F27" s="2" t="str">
        <f t="shared" si="15"/>
        <v>s</v>
      </c>
      <c r="G27" s="4" t="str">
        <f t="shared" si="8"/>
        <v>p</v>
      </c>
      <c r="H27" s="3">
        <v>0</v>
      </c>
      <c r="I27" s="2" t="str">
        <f t="shared" si="11"/>
        <v>s</v>
      </c>
      <c r="J27" s="4" t="str">
        <f t="shared" si="12"/>
        <v>p</v>
      </c>
      <c r="K27" s="3">
        <v>0</v>
      </c>
      <c r="L27" s="2" t="s">
        <v>14</v>
      </c>
      <c r="M27" s="4" t="str">
        <f>J27</f>
        <v>p</v>
      </c>
      <c r="N27" s="3">
        <v>1</v>
      </c>
      <c r="O27" s="2" t="str">
        <f t="shared" si="13"/>
        <v>m</v>
      </c>
      <c r="P27" s="4" t="str">
        <f t="shared" si="14"/>
        <v>p</v>
      </c>
      <c r="Q27" s="3">
        <v>0</v>
      </c>
      <c r="R27" s="2" t="s">
        <v>15</v>
      </c>
      <c r="S27" s="4" t="str">
        <f t="shared" si="16"/>
        <v>p</v>
      </c>
      <c r="T27" s="3">
        <v>1</v>
      </c>
    </row>
    <row r="28" spans="1:20" ht="15.75">
      <c r="A28" s="2">
        <v>25</v>
      </c>
      <c r="B28" s="3" t="s">
        <v>161</v>
      </c>
      <c r="C28" s="11" t="s">
        <v>15</v>
      </c>
      <c r="D28" s="11" t="s">
        <v>18</v>
      </c>
      <c r="E28" s="3">
        <v>0</v>
      </c>
      <c r="F28" s="2" t="str">
        <f t="shared" si="15"/>
        <v>d</v>
      </c>
      <c r="G28" s="4" t="str">
        <f t="shared" si="8"/>
        <v>w</v>
      </c>
      <c r="H28" s="3">
        <v>0</v>
      </c>
      <c r="I28" s="2" t="str">
        <f t="shared" si="11"/>
        <v>d</v>
      </c>
      <c r="J28" s="4" t="str">
        <f t="shared" si="12"/>
        <v>w</v>
      </c>
      <c r="K28" s="3">
        <v>0</v>
      </c>
      <c r="L28" s="2" t="s">
        <v>14</v>
      </c>
      <c r="M28" s="4" t="s">
        <v>17</v>
      </c>
      <c r="N28" s="3">
        <v>-2</v>
      </c>
      <c r="O28" s="2" t="str">
        <f t="shared" si="13"/>
        <v>m</v>
      </c>
      <c r="P28" s="4" t="str">
        <f t="shared" si="14"/>
        <v>p</v>
      </c>
      <c r="Q28" s="3">
        <v>0</v>
      </c>
      <c r="R28" s="2" t="s">
        <v>15</v>
      </c>
      <c r="S28" s="4" t="str">
        <f t="shared" si="16"/>
        <v>p</v>
      </c>
      <c r="T28" s="3">
        <v>1</v>
      </c>
    </row>
    <row r="29" spans="1:20" ht="15.75">
      <c r="A29" s="7">
        <v>26</v>
      </c>
      <c r="B29" s="3"/>
      <c r="C29" s="11" t="s">
        <v>15</v>
      </c>
      <c r="D29" s="11" t="s">
        <v>18</v>
      </c>
      <c r="E29" s="3">
        <v>0</v>
      </c>
      <c r="F29" s="2" t="str">
        <f t="shared" si="15"/>
        <v>d</v>
      </c>
      <c r="G29" s="4" t="str">
        <f t="shared" si="8"/>
        <v>w</v>
      </c>
      <c r="H29" s="3">
        <v>0</v>
      </c>
      <c r="I29" s="2" t="str">
        <f t="shared" si="11"/>
        <v>d</v>
      </c>
      <c r="J29" s="4" t="str">
        <f t="shared" si="12"/>
        <v>w</v>
      </c>
      <c r="K29" s="3">
        <v>0</v>
      </c>
      <c r="L29" s="2" t="str">
        <f>I29</f>
        <v>d</v>
      </c>
      <c r="M29" s="4" t="s">
        <v>17</v>
      </c>
      <c r="N29" s="3">
        <v>-1</v>
      </c>
      <c r="O29" s="2" t="str">
        <f t="shared" si="13"/>
        <v>d</v>
      </c>
      <c r="P29" s="4" t="str">
        <f t="shared" si="14"/>
        <v>p</v>
      </c>
      <c r="Q29" s="3">
        <v>0</v>
      </c>
      <c r="R29" s="2" t="str">
        <f>O29</f>
        <v>d</v>
      </c>
      <c r="S29" s="4" t="str">
        <f t="shared" si="16"/>
        <v>p</v>
      </c>
      <c r="T29" s="3">
        <v>0</v>
      </c>
    </row>
    <row r="30" spans="1:20" ht="15.75">
      <c r="A30" s="7">
        <v>27</v>
      </c>
      <c r="B30" s="3"/>
      <c r="C30" s="11" t="s">
        <v>14</v>
      </c>
      <c r="D30" s="11" t="s">
        <v>17</v>
      </c>
      <c r="E30" s="3">
        <v>0</v>
      </c>
      <c r="F30" s="2" t="str">
        <f t="shared" si="15"/>
        <v>m</v>
      </c>
      <c r="G30" s="4" t="str">
        <f t="shared" si="8"/>
        <v>p</v>
      </c>
      <c r="H30" s="3">
        <v>0</v>
      </c>
      <c r="I30" s="2" t="str">
        <f t="shared" si="11"/>
        <v>m</v>
      </c>
      <c r="J30" s="4" t="str">
        <f t="shared" si="12"/>
        <v>p</v>
      </c>
      <c r="K30" s="3">
        <v>0</v>
      </c>
      <c r="L30" s="2" t="str">
        <f>I30</f>
        <v>m</v>
      </c>
      <c r="M30" s="4" t="str">
        <f>J30</f>
        <v>p</v>
      </c>
      <c r="N30" s="3">
        <v>0</v>
      </c>
      <c r="O30" s="2" t="str">
        <f t="shared" si="13"/>
        <v>m</v>
      </c>
      <c r="P30" s="4" t="str">
        <f t="shared" si="14"/>
        <v>p</v>
      </c>
      <c r="Q30" s="3">
        <v>0</v>
      </c>
      <c r="R30" s="2" t="str">
        <f>O30</f>
        <v>m</v>
      </c>
      <c r="S30" s="4" t="str">
        <f t="shared" si="16"/>
        <v>p</v>
      </c>
      <c r="T30" s="3">
        <v>0</v>
      </c>
    </row>
    <row r="31" spans="1:20" ht="15.75">
      <c r="A31" s="7">
        <v>28</v>
      </c>
      <c r="B31" s="3"/>
      <c r="C31" s="11" t="s">
        <v>15</v>
      </c>
      <c r="D31" s="11" t="s">
        <v>18</v>
      </c>
      <c r="E31" s="3">
        <v>0</v>
      </c>
      <c r="F31" s="2" t="str">
        <f t="shared" si="15"/>
        <v>d</v>
      </c>
      <c r="G31" s="4" t="s">
        <v>17</v>
      </c>
      <c r="H31" s="3">
        <v>-1</v>
      </c>
      <c r="I31" s="2" t="str">
        <f t="shared" si="11"/>
        <v>d</v>
      </c>
      <c r="J31" s="4" t="str">
        <f t="shared" si="12"/>
        <v>p</v>
      </c>
      <c r="K31" s="3">
        <v>0</v>
      </c>
      <c r="L31" s="2" t="s">
        <v>14</v>
      </c>
      <c r="M31" s="4" t="str">
        <f>J31</f>
        <v>p</v>
      </c>
      <c r="N31" s="3">
        <v>-1</v>
      </c>
      <c r="O31" s="2" t="str">
        <f t="shared" si="13"/>
        <v>m</v>
      </c>
      <c r="P31" s="4" t="str">
        <f t="shared" si="14"/>
        <v>p</v>
      </c>
      <c r="Q31" s="3">
        <v>0</v>
      </c>
      <c r="R31" s="2" t="str">
        <f>O31</f>
        <v>m</v>
      </c>
      <c r="S31" s="4" t="str">
        <f t="shared" si="16"/>
        <v>p</v>
      </c>
      <c r="T31" s="3">
        <v>0</v>
      </c>
    </row>
    <row r="32" spans="1:20" ht="15.75">
      <c r="A32" s="7">
        <v>29</v>
      </c>
      <c r="B32" s="3"/>
      <c r="C32" s="11" t="s">
        <v>14</v>
      </c>
      <c r="D32" s="11" t="s">
        <v>17</v>
      </c>
      <c r="E32" s="3">
        <v>0</v>
      </c>
      <c r="F32" s="2" t="str">
        <f t="shared" si="15"/>
        <v>m</v>
      </c>
      <c r="G32" s="4" t="str">
        <f>D32</f>
        <v>p</v>
      </c>
      <c r="H32" s="3">
        <v>0</v>
      </c>
      <c r="I32" s="2" t="str">
        <f t="shared" si="11"/>
        <v>m</v>
      </c>
      <c r="J32" s="4" t="str">
        <f t="shared" si="12"/>
        <v>p</v>
      </c>
      <c r="K32" s="3">
        <v>0</v>
      </c>
      <c r="L32" s="2" t="str">
        <f>I32</f>
        <v>m</v>
      </c>
      <c r="M32" s="4" t="str">
        <f>J32</f>
        <v>p</v>
      </c>
      <c r="N32" s="3">
        <v>0</v>
      </c>
      <c r="O32" s="2" t="str">
        <f t="shared" si="13"/>
        <v>m</v>
      </c>
      <c r="P32" s="4" t="str">
        <f t="shared" si="14"/>
        <v>p</v>
      </c>
      <c r="Q32" s="3">
        <v>0</v>
      </c>
      <c r="R32" s="2" t="str">
        <f>O32</f>
        <v>m</v>
      </c>
      <c r="S32" s="4" t="str">
        <f t="shared" si="16"/>
        <v>p</v>
      </c>
      <c r="T32" s="3">
        <v>0</v>
      </c>
    </row>
    <row r="33" spans="1:20" ht="16.5" thickBot="1">
      <c r="A33" s="12">
        <v>30</v>
      </c>
      <c r="B33" s="13"/>
      <c r="C33" s="17" t="s">
        <v>15</v>
      </c>
      <c r="D33" s="17" t="s">
        <v>18</v>
      </c>
      <c r="E33" s="13">
        <v>0</v>
      </c>
      <c r="F33" s="16" t="str">
        <f t="shared" si="15"/>
        <v>d</v>
      </c>
      <c r="G33" s="17" t="str">
        <f>D33</f>
        <v>w</v>
      </c>
      <c r="H33" s="13">
        <v>0</v>
      </c>
      <c r="I33" s="16" t="str">
        <f>F33</f>
        <v>d</v>
      </c>
      <c r="J33" s="17" t="s">
        <v>17</v>
      </c>
      <c r="K33" s="13">
        <v>-1</v>
      </c>
      <c r="L33" s="16" t="str">
        <f>I33</f>
        <v>d</v>
      </c>
      <c r="M33" s="17" t="str">
        <f>J33</f>
        <v>p</v>
      </c>
      <c r="N33" s="13">
        <v>0</v>
      </c>
      <c r="O33" s="16" t="str">
        <f t="shared" si="13"/>
        <v>d</v>
      </c>
      <c r="P33" s="17" t="str">
        <f t="shared" si="14"/>
        <v>p</v>
      </c>
      <c r="Q33" s="13">
        <v>0</v>
      </c>
      <c r="R33" s="16" t="str">
        <f>O33</f>
        <v>d</v>
      </c>
      <c r="S33" s="17" t="str">
        <f t="shared" si="16"/>
        <v>p</v>
      </c>
      <c r="T33" s="13">
        <v>0</v>
      </c>
    </row>
    <row r="34" s="5" customFormat="1" ht="15.75">
      <c r="A34" s="11"/>
    </row>
    <row r="35" s="5" customFormat="1" ht="15.75">
      <c r="A35" s="11"/>
    </row>
    <row r="36" ht="16.5" thickBot="1"/>
    <row r="37" spans="1:20" ht="16.5" thickBot="1">
      <c r="A37" s="120"/>
      <c r="B37" s="121"/>
      <c r="C37" s="14" t="s">
        <v>8</v>
      </c>
      <c r="D37" s="14"/>
      <c r="E37" s="14"/>
      <c r="F37" s="14"/>
      <c r="G37" s="14"/>
      <c r="H37" s="14"/>
      <c r="I37" s="30" t="s">
        <v>162</v>
      </c>
      <c r="J37" s="122"/>
      <c r="K37" s="122"/>
      <c r="L37" s="122"/>
      <c r="M37" s="30" t="s">
        <v>163</v>
      </c>
      <c r="N37" s="30"/>
      <c r="O37" s="30"/>
      <c r="P37" s="30"/>
      <c r="Q37" s="30"/>
      <c r="R37" s="30"/>
      <c r="S37" s="30"/>
      <c r="T37" s="123"/>
    </row>
    <row r="38" spans="1:20" ht="15.75">
      <c r="A38" s="124" t="s">
        <v>2</v>
      </c>
      <c r="B38" s="126" t="s">
        <v>0</v>
      </c>
      <c r="C38" s="128">
        <v>1959</v>
      </c>
      <c r="D38" s="129"/>
      <c r="E38" s="130"/>
      <c r="F38" s="128" t="s">
        <v>7</v>
      </c>
      <c r="G38" s="129"/>
      <c r="H38" s="130"/>
      <c r="I38" s="128" t="s">
        <v>6</v>
      </c>
      <c r="J38" s="129"/>
      <c r="K38" s="130"/>
      <c r="L38" s="128">
        <v>1985</v>
      </c>
      <c r="M38" s="129"/>
      <c r="N38" s="130"/>
      <c r="O38" s="128">
        <v>1994</v>
      </c>
      <c r="P38" s="129"/>
      <c r="Q38" s="130"/>
      <c r="R38" s="128" t="s">
        <v>1</v>
      </c>
      <c r="S38" s="129"/>
      <c r="T38" s="130"/>
    </row>
    <row r="39" spans="1:20" ht="16.5" thickBot="1">
      <c r="A39" s="125"/>
      <c r="B39" s="127"/>
      <c r="C39" s="9" t="s">
        <v>3</v>
      </c>
      <c r="D39" s="6" t="s">
        <v>5</v>
      </c>
      <c r="E39" s="8" t="s">
        <v>4</v>
      </c>
      <c r="F39" s="9" t="s">
        <v>3</v>
      </c>
      <c r="G39" s="6" t="s">
        <v>5</v>
      </c>
      <c r="H39" s="8" t="s">
        <v>4</v>
      </c>
      <c r="I39" s="9" t="s">
        <v>3</v>
      </c>
      <c r="J39" s="6" t="s">
        <v>5</v>
      </c>
      <c r="K39" s="8" t="s">
        <v>4</v>
      </c>
      <c r="L39" s="9" t="s">
        <v>3</v>
      </c>
      <c r="M39" s="6" t="s">
        <v>5</v>
      </c>
      <c r="N39" s="10" t="s">
        <v>4</v>
      </c>
      <c r="O39" s="9" t="s">
        <v>3</v>
      </c>
      <c r="P39" s="6" t="s">
        <v>5</v>
      </c>
      <c r="Q39" s="8" t="s">
        <v>4</v>
      </c>
      <c r="R39" s="9" t="s">
        <v>3</v>
      </c>
      <c r="S39" s="6" t="s">
        <v>5</v>
      </c>
      <c r="T39" s="8" t="s">
        <v>4</v>
      </c>
    </row>
    <row r="40" spans="1:20" ht="15.75">
      <c r="A40" s="2">
        <v>1</v>
      </c>
      <c r="B40" s="3"/>
      <c r="C40" s="4" t="s">
        <v>16</v>
      </c>
      <c r="D40" s="4" t="s">
        <v>18</v>
      </c>
      <c r="E40" s="3">
        <v>0</v>
      </c>
      <c r="F40" s="2" t="str">
        <f aca="true" t="shared" si="17" ref="F40:G43">C40</f>
        <v>s</v>
      </c>
      <c r="G40" s="4" t="str">
        <f t="shared" si="17"/>
        <v>w</v>
      </c>
      <c r="H40" s="3">
        <v>0</v>
      </c>
      <c r="I40" s="2" t="s">
        <v>14</v>
      </c>
      <c r="J40" s="4" t="str">
        <f aca="true" t="shared" si="18" ref="J40:J69">G40</f>
        <v>w</v>
      </c>
      <c r="K40" s="3">
        <v>1</v>
      </c>
      <c r="L40" s="2" t="str">
        <f>I40</f>
        <v>m</v>
      </c>
      <c r="M40" s="4" t="str">
        <f>J40</f>
        <v>w</v>
      </c>
      <c r="N40" s="3">
        <v>0</v>
      </c>
      <c r="O40" s="2" t="str">
        <f>L40</f>
        <v>m</v>
      </c>
      <c r="P40" s="4" t="str">
        <f>M40</f>
        <v>w</v>
      </c>
      <c r="Q40" s="3">
        <v>0</v>
      </c>
      <c r="R40" s="2" t="str">
        <f>O40</f>
        <v>m</v>
      </c>
      <c r="S40" s="4" t="str">
        <f>P40</f>
        <v>w</v>
      </c>
      <c r="T40" s="3">
        <v>0</v>
      </c>
    </row>
    <row r="41" spans="1:20" ht="15.75">
      <c r="A41" s="2">
        <v>2</v>
      </c>
      <c r="B41" s="3"/>
      <c r="C41" s="4" t="s">
        <v>14</v>
      </c>
      <c r="D41" s="4" t="s">
        <v>17</v>
      </c>
      <c r="E41" s="3">
        <v>0</v>
      </c>
      <c r="F41" s="2" t="str">
        <f t="shared" si="17"/>
        <v>m</v>
      </c>
      <c r="G41" s="4" t="str">
        <f t="shared" si="17"/>
        <v>p</v>
      </c>
      <c r="H41" s="3">
        <v>0</v>
      </c>
      <c r="I41" s="2" t="str">
        <f aca="true" t="shared" si="19" ref="I41:I57">F41</f>
        <v>m</v>
      </c>
      <c r="J41" s="4" t="str">
        <f t="shared" si="18"/>
        <v>p</v>
      </c>
      <c r="K41" s="3">
        <v>0</v>
      </c>
      <c r="L41" s="2" t="s">
        <v>15</v>
      </c>
      <c r="M41" s="4" t="str">
        <f>J41</f>
        <v>p</v>
      </c>
      <c r="N41" s="3">
        <v>1</v>
      </c>
      <c r="O41" s="2" t="s">
        <v>14</v>
      </c>
      <c r="P41" s="4" t="str">
        <f aca="true" t="shared" si="20" ref="P41:P46">M41</f>
        <v>p</v>
      </c>
      <c r="Q41" s="3">
        <v>-1</v>
      </c>
      <c r="R41" s="2" t="str">
        <f>O41</f>
        <v>m</v>
      </c>
      <c r="S41" s="4" t="str">
        <f>P41</f>
        <v>p</v>
      </c>
      <c r="T41" s="3">
        <v>0</v>
      </c>
    </row>
    <row r="42" spans="1:20" ht="15.75">
      <c r="A42" s="2">
        <v>3</v>
      </c>
      <c r="B42" s="3"/>
      <c r="C42" s="4" t="s">
        <v>15</v>
      </c>
      <c r="D42" s="4" t="s">
        <v>18</v>
      </c>
      <c r="E42" s="3">
        <v>0</v>
      </c>
      <c r="F42" s="2" t="str">
        <f t="shared" si="17"/>
        <v>d</v>
      </c>
      <c r="G42" s="4" t="str">
        <f t="shared" si="17"/>
        <v>w</v>
      </c>
      <c r="H42" s="3">
        <v>0</v>
      </c>
      <c r="I42" s="2" t="str">
        <f t="shared" si="19"/>
        <v>d</v>
      </c>
      <c r="J42" s="4" t="str">
        <f t="shared" si="18"/>
        <v>w</v>
      </c>
      <c r="K42" s="3">
        <v>0</v>
      </c>
      <c r="L42" s="2" t="str">
        <f>I42</f>
        <v>d</v>
      </c>
      <c r="M42" s="4" t="str">
        <f>J42</f>
        <v>w</v>
      </c>
      <c r="N42" s="3">
        <v>0</v>
      </c>
      <c r="O42" s="2" t="str">
        <f>L42</f>
        <v>d</v>
      </c>
      <c r="P42" s="4" t="str">
        <f t="shared" si="20"/>
        <v>w</v>
      </c>
      <c r="Q42" s="3">
        <v>0</v>
      </c>
      <c r="R42" s="2" t="str">
        <f>O42</f>
        <v>d</v>
      </c>
      <c r="S42" s="4" t="s">
        <v>17</v>
      </c>
      <c r="T42" s="3">
        <v>-1</v>
      </c>
    </row>
    <row r="43" spans="1:20" ht="15.75">
      <c r="A43" s="2">
        <v>4</v>
      </c>
      <c r="B43" s="3"/>
      <c r="C43" s="11" t="s">
        <v>14</v>
      </c>
      <c r="D43" s="11" t="s">
        <v>17</v>
      </c>
      <c r="E43" s="3">
        <v>0</v>
      </c>
      <c r="F43" s="2" t="str">
        <f t="shared" si="17"/>
        <v>m</v>
      </c>
      <c r="G43" s="4" t="str">
        <f t="shared" si="17"/>
        <v>p</v>
      </c>
      <c r="H43" s="3">
        <v>0</v>
      </c>
      <c r="I43" s="2" t="str">
        <f t="shared" si="19"/>
        <v>m</v>
      </c>
      <c r="J43" s="4" t="str">
        <f t="shared" si="18"/>
        <v>p</v>
      </c>
      <c r="K43" s="3">
        <v>0</v>
      </c>
      <c r="L43" s="2" t="s">
        <v>15</v>
      </c>
      <c r="M43" s="4" t="s">
        <v>17</v>
      </c>
      <c r="N43" s="3">
        <v>1</v>
      </c>
      <c r="O43" s="2" t="str">
        <f>L43</f>
        <v>d</v>
      </c>
      <c r="P43" s="4" t="str">
        <f t="shared" si="20"/>
        <v>p</v>
      </c>
      <c r="Q43" s="3">
        <v>0</v>
      </c>
      <c r="R43" s="2" t="str">
        <f>O43</f>
        <v>d</v>
      </c>
      <c r="S43" s="4" t="str">
        <f>P43</f>
        <v>p</v>
      </c>
      <c r="T43" s="3">
        <v>0</v>
      </c>
    </row>
    <row r="44" spans="1:20" ht="15.75">
      <c r="A44" s="2">
        <v>5</v>
      </c>
      <c r="B44" s="3"/>
      <c r="C44" s="11" t="s">
        <v>14</v>
      </c>
      <c r="D44" s="11" t="s">
        <v>18</v>
      </c>
      <c r="E44" s="3">
        <v>0</v>
      </c>
      <c r="F44" s="2" t="s">
        <v>15</v>
      </c>
      <c r="G44" s="4" t="str">
        <f aca="true" t="shared" si="21" ref="G44:G69">D44</f>
        <v>w</v>
      </c>
      <c r="H44" s="3">
        <v>1</v>
      </c>
      <c r="I44" s="2" t="str">
        <f t="shared" si="19"/>
        <v>d</v>
      </c>
      <c r="J44" s="4" t="str">
        <f t="shared" si="18"/>
        <v>w</v>
      </c>
      <c r="K44" s="3">
        <v>0</v>
      </c>
      <c r="L44" s="2" t="str">
        <f>I44</f>
        <v>d</v>
      </c>
      <c r="M44" s="4" t="str">
        <f>J44</f>
        <v>w</v>
      </c>
      <c r="N44" s="3">
        <v>0</v>
      </c>
      <c r="O44" s="2" t="str">
        <f>L44</f>
        <v>d</v>
      </c>
      <c r="P44" s="4" t="str">
        <f t="shared" si="20"/>
        <v>w</v>
      </c>
      <c r="Q44" s="3">
        <v>0</v>
      </c>
      <c r="R44" s="2" t="str">
        <f>O44</f>
        <v>d</v>
      </c>
      <c r="S44" s="4" t="str">
        <f>P44</f>
        <v>w</v>
      </c>
      <c r="T44" s="3">
        <v>0</v>
      </c>
    </row>
    <row r="45" spans="1:20" ht="15.75">
      <c r="A45" s="2">
        <v>6</v>
      </c>
      <c r="B45" s="3"/>
      <c r="C45" s="11" t="s">
        <v>16</v>
      </c>
      <c r="D45" s="11" t="s">
        <v>18</v>
      </c>
      <c r="E45" s="3">
        <v>0</v>
      </c>
      <c r="F45" s="2" t="str">
        <f>C45</f>
        <v>s</v>
      </c>
      <c r="G45" s="4" t="str">
        <f t="shared" si="21"/>
        <v>w</v>
      </c>
      <c r="H45" s="3">
        <v>0</v>
      </c>
      <c r="I45" s="2" t="str">
        <f t="shared" si="19"/>
        <v>s</v>
      </c>
      <c r="J45" s="4" t="str">
        <f t="shared" si="18"/>
        <v>w</v>
      </c>
      <c r="K45" s="3">
        <v>0</v>
      </c>
      <c r="L45" s="2" t="s">
        <v>14</v>
      </c>
      <c r="M45" s="4" t="str">
        <f aca="true" t="shared" si="22" ref="M45:M66">J45</f>
        <v>w</v>
      </c>
      <c r="N45" s="3">
        <v>1</v>
      </c>
      <c r="O45" s="2" t="str">
        <f>L45</f>
        <v>m</v>
      </c>
      <c r="P45" s="4" t="str">
        <f t="shared" si="20"/>
        <v>w</v>
      </c>
      <c r="Q45" s="3">
        <v>0</v>
      </c>
      <c r="R45" s="2" t="str">
        <f>O45</f>
        <v>m</v>
      </c>
      <c r="S45" s="4" t="str">
        <f>P45</f>
        <v>w</v>
      </c>
      <c r="T45" s="3">
        <v>0</v>
      </c>
    </row>
    <row r="46" spans="1:20" ht="15.75">
      <c r="A46" s="2">
        <v>7</v>
      </c>
      <c r="B46" s="3" t="s">
        <v>164</v>
      </c>
      <c r="C46" s="11" t="s">
        <v>16</v>
      </c>
      <c r="D46" s="11" t="s">
        <v>17</v>
      </c>
      <c r="E46" s="3">
        <v>0</v>
      </c>
      <c r="F46" s="2" t="str">
        <f>C46</f>
        <v>s</v>
      </c>
      <c r="G46" s="4" t="str">
        <f t="shared" si="21"/>
        <v>p</v>
      </c>
      <c r="H46" s="3">
        <v>0</v>
      </c>
      <c r="I46" s="2" t="str">
        <f t="shared" si="19"/>
        <v>s</v>
      </c>
      <c r="J46" s="4" t="str">
        <f t="shared" si="18"/>
        <v>p</v>
      </c>
      <c r="K46" s="3">
        <v>0</v>
      </c>
      <c r="L46" s="2" t="s">
        <v>14</v>
      </c>
      <c r="M46" s="4" t="str">
        <f t="shared" si="22"/>
        <v>p</v>
      </c>
      <c r="N46" s="3">
        <v>1</v>
      </c>
      <c r="O46" s="2" t="str">
        <f>L46</f>
        <v>m</v>
      </c>
      <c r="P46" s="4" t="str">
        <f t="shared" si="20"/>
        <v>p</v>
      </c>
      <c r="Q46" s="3">
        <v>0</v>
      </c>
      <c r="R46" s="2" t="str">
        <f>O46</f>
        <v>m</v>
      </c>
      <c r="S46" s="4" t="str">
        <f>P46</f>
        <v>p</v>
      </c>
      <c r="T46" s="3">
        <v>0</v>
      </c>
    </row>
    <row r="47" spans="1:20" ht="15.75">
      <c r="A47" s="2">
        <v>8</v>
      </c>
      <c r="B47" s="3"/>
      <c r="C47" s="11" t="s">
        <v>14</v>
      </c>
      <c r="D47" s="11" t="s">
        <v>17</v>
      </c>
      <c r="E47" s="3">
        <v>0</v>
      </c>
      <c r="F47" s="2" t="str">
        <f>C47</f>
        <v>m</v>
      </c>
      <c r="G47" s="4" t="str">
        <f t="shared" si="21"/>
        <v>p</v>
      </c>
      <c r="H47" s="3">
        <v>0</v>
      </c>
      <c r="I47" s="2" t="str">
        <f t="shared" si="19"/>
        <v>m</v>
      </c>
      <c r="J47" s="4" t="str">
        <f t="shared" si="18"/>
        <v>p</v>
      </c>
      <c r="K47" s="3">
        <v>0</v>
      </c>
      <c r="L47" s="2" t="str">
        <f>I47</f>
        <v>m</v>
      </c>
      <c r="M47" s="4" t="str">
        <f t="shared" si="22"/>
        <v>p</v>
      </c>
      <c r="N47" s="3">
        <v>0</v>
      </c>
      <c r="O47" s="2" t="s">
        <v>67</v>
      </c>
      <c r="P47" s="4"/>
      <c r="Q47" s="3">
        <v>0</v>
      </c>
      <c r="R47" s="2" t="s">
        <v>14</v>
      </c>
      <c r="S47" s="4" t="s">
        <v>17</v>
      </c>
      <c r="T47" s="3">
        <v>0</v>
      </c>
    </row>
    <row r="48" spans="1:20" ht="15.75">
      <c r="A48" s="2">
        <v>9</v>
      </c>
      <c r="B48" s="3" t="s">
        <v>165</v>
      </c>
      <c r="C48" s="11" t="s">
        <v>14</v>
      </c>
      <c r="D48" s="11" t="s">
        <v>17</v>
      </c>
      <c r="E48" s="3">
        <v>0</v>
      </c>
      <c r="F48" s="2" t="str">
        <f>C48</f>
        <v>m</v>
      </c>
      <c r="G48" s="4" t="str">
        <f t="shared" si="21"/>
        <v>p</v>
      </c>
      <c r="H48" s="3">
        <v>0</v>
      </c>
      <c r="I48" s="2" t="str">
        <f t="shared" si="19"/>
        <v>m</v>
      </c>
      <c r="J48" s="4" t="str">
        <f t="shared" si="18"/>
        <v>p</v>
      </c>
      <c r="K48" s="3">
        <v>0</v>
      </c>
      <c r="L48" s="2" t="str">
        <f>I48</f>
        <v>m</v>
      </c>
      <c r="M48" s="4" t="str">
        <f t="shared" si="22"/>
        <v>p</v>
      </c>
      <c r="N48" s="3">
        <v>0</v>
      </c>
      <c r="O48" s="2" t="s">
        <v>67</v>
      </c>
      <c r="P48" s="4"/>
      <c r="Q48" s="3">
        <v>0</v>
      </c>
      <c r="R48" s="2" t="s">
        <v>14</v>
      </c>
      <c r="S48" s="4" t="s">
        <v>17</v>
      </c>
      <c r="T48" s="3">
        <v>0</v>
      </c>
    </row>
    <row r="49" spans="1:20" ht="15.75">
      <c r="A49" s="2">
        <v>10</v>
      </c>
      <c r="B49" s="3"/>
      <c r="C49" s="11" t="s">
        <v>15</v>
      </c>
      <c r="D49" s="11" t="s">
        <v>17</v>
      </c>
      <c r="E49" s="3">
        <v>0</v>
      </c>
      <c r="F49" s="2" t="str">
        <f>C49</f>
        <v>d</v>
      </c>
      <c r="G49" s="4" t="str">
        <f t="shared" si="21"/>
        <v>p</v>
      </c>
      <c r="H49" s="3">
        <v>0</v>
      </c>
      <c r="I49" s="2" t="str">
        <f t="shared" si="19"/>
        <v>d</v>
      </c>
      <c r="J49" s="4" t="str">
        <f t="shared" si="18"/>
        <v>p</v>
      </c>
      <c r="K49" s="3">
        <v>0</v>
      </c>
      <c r="L49" s="2" t="str">
        <f>I49</f>
        <v>d</v>
      </c>
      <c r="M49" s="4" t="str">
        <f t="shared" si="22"/>
        <v>p</v>
      </c>
      <c r="N49" s="3">
        <v>0</v>
      </c>
      <c r="O49" s="2" t="s">
        <v>67</v>
      </c>
      <c r="P49" s="4"/>
      <c r="Q49" s="3">
        <v>0</v>
      </c>
      <c r="R49" s="2" t="s">
        <v>15</v>
      </c>
      <c r="S49" s="4" t="s">
        <v>17</v>
      </c>
      <c r="T49" s="3">
        <v>0</v>
      </c>
    </row>
    <row r="50" spans="1:20" ht="15.75">
      <c r="A50" s="2">
        <v>11</v>
      </c>
      <c r="B50" s="3"/>
      <c r="C50" s="11" t="s">
        <v>14</v>
      </c>
      <c r="D50" s="11" t="s">
        <v>17</v>
      </c>
      <c r="E50" s="3">
        <v>0</v>
      </c>
      <c r="F50" s="2" t="s">
        <v>15</v>
      </c>
      <c r="G50" s="4" t="str">
        <f t="shared" si="21"/>
        <v>p</v>
      </c>
      <c r="H50" s="3">
        <v>1</v>
      </c>
      <c r="I50" s="2" t="str">
        <f t="shared" si="19"/>
        <v>d</v>
      </c>
      <c r="J50" s="4" t="str">
        <f t="shared" si="18"/>
        <v>p</v>
      </c>
      <c r="K50" s="3">
        <v>0</v>
      </c>
      <c r="L50" s="2" t="str">
        <f>I50</f>
        <v>d</v>
      </c>
      <c r="M50" s="4" t="str">
        <f t="shared" si="22"/>
        <v>p</v>
      </c>
      <c r="N50" s="3">
        <v>0</v>
      </c>
      <c r="O50" s="2" t="str">
        <f aca="true" t="shared" si="23" ref="O50:P53">L50</f>
        <v>d</v>
      </c>
      <c r="P50" s="4" t="str">
        <f t="shared" si="23"/>
        <v>p</v>
      </c>
      <c r="Q50" s="3">
        <v>0</v>
      </c>
      <c r="R50" s="2" t="str">
        <f aca="true" t="shared" si="24" ref="R50:S53">O50</f>
        <v>d</v>
      </c>
      <c r="S50" s="4" t="str">
        <f t="shared" si="24"/>
        <v>p</v>
      </c>
      <c r="T50" s="3">
        <v>0</v>
      </c>
    </row>
    <row r="51" spans="1:20" ht="15.75">
      <c r="A51" s="2">
        <v>12</v>
      </c>
      <c r="B51" s="3"/>
      <c r="C51" s="11" t="s">
        <v>16</v>
      </c>
      <c r="D51" s="11" t="s">
        <v>17</v>
      </c>
      <c r="E51" s="3">
        <v>0</v>
      </c>
      <c r="F51" s="2" t="str">
        <f aca="true" t="shared" si="25" ref="F51:F62">C51</f>
        <v>s</v>
      </c>
      <c r="G51" s="4" t="str">
        <f t="shared" si="21"/>
        <v>p</v>
      </c>
      <c r="H51" s="3">
        <v>0</v>
      </c>
      <c r="I51" s="2" t="str">
        <f t="shared" si="19"/>
        <v>s</v>
      </c>
      <c r="J51" s="4" t="str">
        <f t="shared" si="18"/>
        <v>p</v>
      </c>
      <c r="K51" s="3">
        <v>0</v>
      </c>
      <c r="L51" s="2" t="str">
        <f>I51</f>
        <v>s</v>
      </c>
      <c r="M51" s="4" t="str">
        <f t="shared" si="22"/>
        <v>p</v>
      </c>
      <c r="N51" s="3">
        <v>0</v>
      </c>
      <c r="O51" s="2" t="str">
        <f t="shared" si="23"/>
        <v>s</v>
      </c>
      <c r="P51" s="4" t="str">
        <f t="shared" si="23"/>
        <v>p</v>
      </c>
      <c r="Q51" s="3">
        <v>0</v>
      </c>
      <c r="R51" s="2" t="str">
        <f t="shared" si="24"/>
        <v>s</v>
      </c>
      <c r="S51" s="4" t="str">
        <f t="shared" si="24"/>
        <v>p</v>
      </c>
      <c r="T51" s="3">
        <v>0</v>
      </c>
    </row>
    <row r="52" spans="1:20" ht="15.75">
      <c r="A52" s="2">
        <v>13</v>
      </c>
      <c r="B52" s="3"/>
      <c r="C52" s="11" t="s">
        <v>14</v>
      </c>
      <c r="D52" s="11" t="s">
        <v>17</v>
      </c>
      <c r="E52" s="3">
        <v>0</v>
      </c>
      <c r="F52" s="2" t="str">
        <f t="shared" si="25"/>
        <v>m</v>
      </c>
      <c r="G52" s="4" t="str">
        <f t="shared" si="21"/>
        <v>p</v>
      </c>
      <c r="H52" s="3">
        <v>0</v>
      </c>
      <c r="I52" s="2" t="str">
        <f t="shared" si="19"/>
        <v>m</v>
      </c>
      <c r="J52" s="4" t="str">
        <f t="shared" si="18"/>
        <v>p</v>
      </c>
      <c r="K52" s="3">
        <v>0</v>
      </c>
      <c r="L52" s="2" t="s">
        <v>15</v>
      </c>
      <c r="M52" s="4" t="str">
        <f t="shared" si="22"/>
        <v>p</v>
      </c>
      <c r="N52" s="3">
        <v>1</v>
      </c>
      <c r="O52" s="2" t="str">
        <f t="shared" si="23"/>
        <v>d</v>
      </c>
      <c r="P52" s="4" t="str">
        <f t="shared" si="23"/>
        <v>p</v>
      </c>
      <c r="Q52" s="3">
        <v>0</v>
      </c>
      <c r="R52" s="2" t="str">
        <f t="shared" si="24"/>
        <v>d</v>
      </c>
      <c r="S52" s="4" t="str">
        <f t="shared" si="24"/>
        <v>p</v>
      </c>
      <c r="T52" s="3">
        <v>0</v>
      </c>
    </row>
    <row r="53" spans="1:20" ht="15.75">
      <c r="A53" s="2">
        <v>14</v>
      </c>
      <c r="B53" s="3"/>
      <c r="C53" s="11" t="s">
        <v>14</v>
      </c>
      <c r="D53" s="11" t="s">
        <v>17</v>
      </c>
      <c r="E53" s="3">
        <v>0</v>
      </c>
      <c r="F53" s="2" t="str">
        <f t="shared" si="25"/>
        <v>m</v>
      </c>
      <c r="G53" s="4" t="str">
        <f t="shared" si="21"/>
        <v>p</v>
      </c>
      <c r="H53" s="3">
        <v>0</v>
      </c>
      <c r="I53" s="2" t="str">
        <f t="shared" si="19"/>
        <v>m</v>
      </c>
      <c r="J53" s="4" t="str">
        <f t="shared" si="18"/>
        <v>p</v>
      </c>
      <c r="K53" s="3">
        <v>0</v>
      </c>
      <c r="L53" s="2" t="s">
        <v>15</v>
      </c>
      <c r="M53" s="4" t="str">
        <f t="shared" si="22"/>
        <v>p</v>
      </c>
      <c r="N53" s="3">
        <v>1</v>
      </c>
      <c r="O53" s="2" t="str">
        <f t="shared" si="23"/>
        <v>d</v>
      </c>
      <c r="P53" s="4" t="str">
        <f t="shared" si="23"/>
        <v>p</v>
      </c>
      <c r="Q53" s="3">
        <v>0</v>
      </c>
      <c r="R53" s="2" t="str">
        <f t="shared" si="24"/>
        <v>d</v>
      </c>
      <c r="S53" s="4" t="str">
        <f t="shared" si="24"/>
        <v>p</v>
      </c>
      <c r="T53" s="3">
        <v>0</v>
      </c>
    </row>
    <row r="54" spans="1:20" ht="15.75">
      <c r="A54" s="2">
        <v>15</v>
      </c>
      <c r="B54" s="3"/>
      <c r="C54" s="11" t="s">
        <v>14</v>
      </c>
      <c r="D54" s="11" t="s">
        <v>17</v>
      </c>
      <c r="E54" s="3">
        <v>0</v>
      </c>
      <c r="F54" s="2" t="str">
        <f t="shared" si="25"/>
        <v>m</v>
      </c>
      <c r="G54" s="4" t="str">
        <f t="shared" si="21"/>
        <v>p</v>
      </c>
      <c r="H54" s="3">
        <v>0</v>
      </c>
      <c r="I54" s="2" t="str">
        <f t="shared" si="19"/>
        <v>m</v>
      </c>
      <c r="J54" s="4" t="str">
        <f t="shared" si="18"/>
        <v>p</v>
      </c>
      <c r="K54" s="3">
        <v>0</v>
      </c>
      <c r="L54" s="2" t="str">
        <f>I54</f>
        <v>m</v>
      </c>
      <c r="M54" s="4" t="str">
        <f t="shared" si="22"/>
        <v>p</v>
      </c>
      <c r="N54" s="3">
        <v>0</v>
      </c>
      <c r="O54" s="2" t="s">
        <v>67</v>
      </c>
      <c r="P54" s="4"/>
      <c r="Q54" s="3">
        <v>0</v>
      </c>
      <c r="R54" s="2" t="s">
        <v>14</v>
      </c>
      <c r="S54" s="4" t="s">
        <v>17</v>
      </c>
      <c r="T54" s="3">
        <v>0</v>
      </c>
    </row>
    <row r="55" spans="1:20" ht="15.75">
      <c r="A55" s="2">
        <v>16</v>
      </c>
      <c r="B55" s="3"/>
      <c r="C55" s="11" t="s">
        <v>16</v>
      </c>
      <c r="D55" s="11" t="s">
        <v>18</v>
      </c>
      <c r="E55" s="3">
        <v>0</v>
      </c>
      <c r="F55" s="2" t="str">
        <f t="shared" si="25"/>
        <v>s</v>
      </c>
      <c r="G55" s="4" t="str">
        <f t="shared" si="21"/>
        <v>w</v>
      </c>
      <c r="H55" s="3">
        <v>0</v>
      </c>
      <c r="I55" s="2" t="str">
        <f t="shared" si="19"/>
        <v>s</v>
      </c>
      <c r="J55" s="4" t="str">
        <f t="shared" si="18"/>
        <v>w</v>
      </c>
      <c r="K55" s="3">
        <v>0</v>
      </c>
      <c r="L55" s="2" t="s">
        <v>14</v>
      </c>
      <c r="M55" s="4" t="str">
        <f t="shared" si="22"/>
        <v>w</v>
      </c>
      <c r="N55" s="3">
        <v>1</v>
      </c>
      <c r="O55" s="2" t="str">
        <f>L55</f>
        <v>m</v>
      </c>
      <c r="P55" s="4" t="str">
        <f>M55</f>
        <v>w</v>
      </c>
      <c r="Q55" s="3">
        <v>0</v>
      </c>
      <c r="R55" s="2" t="str">
        <f>O55</f>
        <v>m</v>
      </c>
      <c r="S55" s="4" t="str">
        <f>P55</f>
        <v>w</v>
      </c>
      <c r="T55" s="3">
        <v>0</v>
      </c>
    </row>
    <row r="56" spans="1:20" ht="15.75">
      <c r="A56" s="2">
        <v>17</v>
      </c>
      <c r="B56" s="3"/>
      <c r="C56" s="11" t="s">
        <v>14</v>
      </c>
      <c r="D56" s="11" t="s">
        <v>17</v>
      </c>
      <c r="E56" s="3">
        <v>0</v>
      </c>
      <c r="F56" s="2" t="str">
        <f t="shared" si="25"/>
        <v>m</v>
      </c>
      <c r="G56" s="4" t="str">
        <f t="shared" si="21"/>
        <v>p</v>
      </c>
      <c r="H56" s="3">
        <v>0</v>
      </c>
      <c r="I56" s="2" t="str">
        <f t="shared" si="19"/>
        <v>m</v>
      </c>
      <c r="J56" s="4" t="str">
        <f t="shared" si="18"/>
        <v>p</v>
      </c>
      <c r="K56" s="3">
        <v>0</v>
      </c>
      <c r="L56" s="2" t="s">
        <v>15</v>
      </c>
      <c r="M56" s="4" t="str">
        <f t="shared" si="22"/>
        <v>p</v>
      </c>
      <c r="N56" s="3">
        <v>1</v>
      </c>
      <c r="O56" s="2" t="str">
        <f>L56</f>
        <v>d</v>
      </c>
      <c r="P56" s="4" t="str">
        <f>M56</f>
        <v>p</v>
      </c>
      <c r="Q56" s="3">
        <v>0</v>
      </c>
      <c r="R56" s="2" t="str">
        <f>O56</f>
        <v>d</v>
      </c>
      <c r="S56" s="4" t="str">
        <f>P56</f>
        <v>p</v>
      </c>
      <c r="T56" s="3">
        <v>0</v>
      </c>
    </row>
    <row r="57" spans="1:20" ht="15.75">
      <c r="A57" s="2">
        <v>18</v>
      </c>
      <c r="B57" s="3"/>
      <c r="C57" s="11" t="s">
        <v>16</v>
      </c>
      <c r="D57" s="11" t="s">
        <v>17</v>
      </c>
      <c r="E57" s="3">
        <v>0</v>
      </c>
      <c r="F57" s="2" t="str">
        <f t="shared" si="25"/>
        <v>s</v>
      </c>
      <c r="G57" s="4" t="str">
        <f t="shared" si="21"/>
        <v>p</v>
      </c>
      <c r="H57" s="3">
        <v>0</v>
      </c>
      <c r="I57" s="2" t="str">
        <f t="shared" si="19"/>
        <v>s</v>
      </c>
      <c r="J57" s="4" t="str">
        <f t="shared" si="18"/>
        <v>p</v>
      </c>
      <c r="K57" s="3">
        <v>0</v>
      </c>
      <c r="L57" s="2" t="str">
        <f aca="true" t="shared" si="26" ref="L57:L63">I57</f>
        <v>s</v>
      </c>
      <c r="M57" s="4" t="str">
        <f t="shared" si="22"/>
        <v>p</v>
      </c>
      <c r="N57" s="3">
        <v>0</v>
      </c>
      <c r="O57" s="2" t="s">
        <v>67</v>
      </c>
      <c r="P57" s="4"/>
      <c r="Q57" s="3">
        <v>0</v>
      </c>
      <c r="R57" s="2" t="s">
        <v>16</v>
      </c>
      <c r="S57" s="4" t="s">
        <v>17</v>
      </c>
      <c r="T57" s="3">
        <v>0</v>
      </c>
    </row>
    <row r="58" spans="1:20" ht="15.75">
      <c r="A58" s="2">
        <v>19</v>
      </c>
      <c r="B58" s="3" t="s">
        <v>166</v>
      </c>
      <c r="C58" s="11" t="s">
        <v>14</v>
      </c>
      <c r="D58" s="11" t="s">
        <v>17</v>
      </c>
      <c r="E58" s="3">
        <v>0</v>
      </c>
      <c r="F58" s="2" t="str">
        <f t="shared" si="25"/>
        <v>m</v>
      </c>
      <c r="G58" s="4" t="str">
        <f t="shared" si="21"/>
        <v>p</v>
      </c>
      <c r="H58" s="3">
        <v>0</v>
      </c>
      <c r="I58" s="2" t="s">
        <v>15</v>
      </c>
      <c r="J58" s="4" t="str">
        <f t="shared" si="18"/>
        <v>p</v>
      </c>
      <c r="K58" s="3">
        <v>1</v>
      </c>
      <c r="L58" s="2" t="str">
        <f t="shared" si="26"/>
        <v>d</v>
      </c>
      <c r="M58" s="4" t="str">
        <f t="shared" si="22"/>
        <v>p</v>
      </c>
      <c r="N58" s="3">
        <v>0</v>
      </c>
      <c r="O58" s="2" t="str">
        <f>L58</f>
        <v>d</v>
      </c>
      <c r="P58" s="4" t="s">
        <v>18</v>
      </c>
      <c r="Q58" s="3">
        <v>1</v>
      </c>
      <c r="R58" s="2" t="str">
        <f>O58</f>
        <v>d</v>
      </c>
      <c r="S58" s="4" t="str">
        <f>P58</f>
        <v>w</v>
      </c>
      <c r="T58" s="3">
        <v>0</v>
      </c>
    </row>
    <row r="59" spans="1:20" ht="15.75">
      <c r="A59" s="2">
        <v>20</v>
      </c>
      <c r="B59" s="3"/>
      <c r="C59" s="11" t="s">
        <v>16</v>
      </c>
      <c r="D59" s="11" t="s">
        <v>18</v>
      </c>
      <c r="E59" s="3">
        <v>0</v>
      </c>
      <c r="F59" s="2" t="str">
        <f t="shared" si="25"/>
        <v>s</v>
      </c>
      <c r="G59" s="4" t="str">
        <f t="shared" si="21"/>
        <v>w</v>
      </c>
      <c r="H59" s="3">
        <v>0</v>
      </c>
      <c r="I59" s="2" t="str">
        <f aca="true" t="shared" si="27" ref="I59:I66">F59</f>
        <v>s</v>
      </c>
      <c r="J59" s="4" t="str">
        <f t="shared" si="18"/>
        <v>w</v>
      </c>
      <c r="K59" s="3">
        <v>0</v>
      </c>
      <c r="L59" s="2" t="str">
        <f t="shared" si="26"/>
        <v>s</v>
      </c>
      <c r="M59" s="4" t="str">
        <f t="shared" si="22"/>
        <v>w</v>
      </c>
      <c r="N59" s="3">
        <v>0</v>
      </c>
      <c r="O59" s="2" t="str">
        <f>L59</f>
        <v>s</v>
      </c>
      <c r="P59" s="4" t="str">
        <f>M59</f>
        <v>w</v>
      </c>
      <c r="Q59" s="3">
        <v>0</v>
      </c>
      <c r="R59" s="2" t="str">
        <f>O59</f>
        <v>s</v>
      </c>
      <c r="S59" s="4" t="str">
        <f>P59</f>
        <v>w</v>
      </c>
      <c r="T59" s="3">
        <v>0</v>
      </c>
    </row>
    <row r="60" spans="1:20" ht="15.75">
      <c r="A60" s="2">
        <v>21</v>
      </c>
      <c r="B60" s="3"/>
      <c r="C60" s="11" t="s">
        <v>16</v>
      </c>
      <c r="D60" s="11" t="s">
        <v>18</v>
      </c>
      <c r="E60" s="3">
        <v>0</v>
      </c>
      <c r="F60" s="2" t="str">
        <f t="shared" si="25"/>
        <v>s</v>
      </c>
      <c r="G60" s="4" t="str">
        <f t="shared" si="21"/>
        <v>w</v>
      </c>
      <c r="H60" s="3">
        <v>0</v>
      </c>
      <c r="I60" s="2" t="str">
        <f t="shared" si="27"/>
        <v>s</v>
      </c>
      <c r="J60" s="4" t="str">
        <f t="shared" si="18"/>
        <v>w</v>
      </c>
      <c r="K60" s="3">
        <v>0</v>
      </c>
      <c r="L60" s="2" t="str">
        <f t="shared" si="26"/>
        <v>s</v>
      </c>
      <c r="M60" s="4" t="str">
        <f t="shared" si="22"/>
        <v>w</v>
      </c>
      <c r="N60" s="3">
        <v>0</v>
      </c>
      <c r="O60" s="2" t="s">
        <v>167</v>
      </c>
      <c r="P60" s="4"/>
      <c r="Q60" s="3">
        <v>0</v>
      </c>
      <c r="R60" s="2" t="s">
        <v>16</v>
      </c>
      <c r="S60" s="4" t="s">
        <v>18</v>
      </c>
      <c r="T60" s="3">
        <v>0</v>
      </c>
    </row>
    <row r="61" spans="1:20" ht="15.75">
      <c r="A61" s="2">
        <v>22</v>
      </c>
      <c r="B61" s="3"/>
      <c r="C61" s="11" t="s">
        <v>16</v>
      </c>
      <c r="D61" s="11" t="s">
        <v>17</v>
      </c>
      <c r="E61" s="3">
        <v>0</v>
      </c>
      <c r="F61" s="2" t="str">
        <f t="shared" si="25"/>
        <v>s</v>
      </c>
      <c r="G61" s="4" t="str">
        <f t="shared" si="21"/>
        <v>p</v>
      </c>
      <c r="H61" s="3">
        <v>0</v>
      </c>
      <c r="I61" s="2" t="str">
        <f t="shared" si="27"/>
        <v>s</v>
      </c>
      <c r="J61" s="4" t="str">
        <f t="shared" si="18"/>
        <v>p</v>
      </c>
      <c r="K61" s="3">
        <v>0</v>
      </c>
      <c r="L61" s="2" t="str">
        <f t="shared" si="26"/>
        <v>s</v>
      </c>
      <c r="M61" s="4" t="str">
        <f t="shared" si="22"/>
        <v>p</v>
      </c>
      <c r="N61" s="3">
        <v>0</v>
      </c>
      <c r="O61" s="2" t="str">
        <f>L61</f>
        <v>s</v>
      </c>
      <c r="P61" s="4" t="str">
        <f>M61</f>
        <v>p</v>
      </c>
      <c r="Q61" s="3">
        <v>0</v>
      </c>
      <c r="R61" s="2" t="s">
        <v>14</v>
      </c>
      <c r="S61" s="4" t="str">
        <f>P61</f>
        <v>p</v>
      </c>
      <c r="T61" s="3">
        <v>1</v>
      </c>
    </row>
    <row r="62" spans="1:20" ht="15.75">
      <c r="A62" s="2">
        <v>23</v>
      </c>
      <c r="B62" s="3" t="s">
        <v>168</v>
      </c>
      <c r="C62" s="11" t="s">
        <v>14</v>
      </c>
      <c r="D62" s="11" t="s">
        <v>17</v>
      </c>
      <c r="E62" s="3">
        <v>0</v>
      </c>
      <c r="F62" s="2" t="str">
        <f t="shared" si="25"/>
        <v>m</v>
      </c>
      <c r="G62" s="4" t="str">
        <f t="shared" si="21"/>
        <v>p</v>
      </c>
      <c r="H62" s="3">
        <v>0</v>
      </c>
      <c r="I62" s="2" t="str">
        <f t="shared" si="27"/>
        <v>m</v>
      </c>
      <c r="J62" s="4" t="str">
        <f t="shared" si="18"/>
        <v>p</v>
      </c>
      <c r="K62" s="3">
        <v>0</v>
      </c>
      <c r="L62" s="2" t="str">
        <f t="shared" si="26"/>
        <v>m</v>
      </c>
      <c r="M62" s="4" t="str">
        <f t="shared" si="22"/>
        <v>p</v>
      </c>
      <c r="N62" s="3">
        <v>0</v>
      </c>
      <c r="O62" s="2" t="s">
        <v>67</v>
      </c>
      <c r="P62" s="4"/>
      <c r="Q62" s="3">
        <v>0</v>
      </c>
      <c r="R62" s="2" t="s">
        <v>14</v>
      </c>
      <c r="S62" s="4" t="s">
        <v>17</v>
      </c>
      <c r="T62" s="3">
        <v>0</v>
      </c>
    </row>
    <row r="63" spans="1:20" ht="15.75">
      <c r="A63" s="2">
        <v>24</v>
      </c>
      <c r="B63" s="3"/>
      <c r="C63" s="11" t="s">
        <v>14</v>
      </c>
      <c r="D63" s="11" t="s">
        <v>17</v>
      </c>
      <c r="E63" s="3">
        <v>0</v>
      </c>
      <c r="F63" s="2" t="s">
        <v>15</v>
      </c>
      <c r="G63" s="4" t="str">
        <f t="shared" si="21"/>
        <v>p</v>
      </c>
      <c r="H63" s="3">
        <v>1</v>
      </c>
      <c r="I63" s="2" t="str">
        <f t="shared" si="27"/>
        <v>d</v>
      </c>
      <c r="J63" s="4" t="str">
        <f t="shared" si="18"/>
        <v>p</v>
      </c>
      <c r="K63" s="3">
        <v>0</v>
      </c>
      <c r="L63" s="2" t="str">
        <f t="shared" si="26"/>
        <v>d</v>
      </c>
      <c r="M63" s="4" t="str">
        <f t="shared" si="22"/>
        <v>p</v>
      </c>
      <c r="N63" s="3">
        <v>0</v>
      </c>
      <c r="O63" s="2" t="s">
        <v>67</v>
      </c>
      <c r="P63" s="4"/>
      <c r="Q63" s="3">
        <v>0</v>
      </c>
      <c r="R63" s="2" t="s">
        <v>15</v>
      </c>
      <c r="S63" s="4" t="s">
        <v>17</v>
      </c>
      <c r="T63" s="3">
        <v>0</v>
      </c>
    </row>
    <row r="64" spans="1:20" ht="15.75">
      <c r="A64" s="2">
        <v>25</v>
      </c>
      <c r="B64" s="3"/>
      <c r="C64" s="11" t="s">
        <v>14</v>
      </c>
      <c r="D64" s="11" t="s">
        <v>17</v>
      </c>
      <c r="E64" s="3">
        <v>0</v>
      </c>
      <c r="F64" s="2" t="str">
        <f>C64</f>
        <v>m</v>
      </c>
      <c r="G64" s="4" t="str">
        <f t="shared" si="21"/>
        <v>p</v>
      </c>
      <c r="H64" s="3">
        <v>0</v>
      </c>
      <c r="I64" s="2" t="str">
        <f t="shared" si="27"/>
        <v>m</v>
      </c>
      <c r="J64" s="4" t="str">
        <f t="shared" si="18"/>
        <v>p</v>
      </c>
      <c r="K64" s="3">
        <v>0</v>
      </c>
      <c r="L64" s="2" t="s">
        <v>15</v>
      </c>
      <c r="M64" s="4" t="str">
        <f t="shared" si="22"/>
        <v>p</v>
      </c>
      <c r="N64" s="3">
        <v>1</v>
      </c>
      <c r="O64" s="2" t="s">
        <v>67</v>
      </c>
      <c r="P64" s="4"/>
      <c r="Q64" s="3">
        <v>0</v>
      </c>
      <c r="R64" s="2" t="s">
        <v>15</v>
      </c>
      <c r="S64" s="4" t="s">
        <v>17</v>
      </c>
      <c r="T64" s="3">
        <v>0</v>
      </c>
    </row>
    <row r="65" spans="1:20" ht="15.75">
      <c r="A65" s="7">
        <v>26</v>
      </c>
      <c r="B65" s="3" t="s">
        <v>169</v>
      </c>
      <c r="C65" s="11" t="s">
        <v>14</v>
      </c>
      <c r="D65" s="11" t="s">
        <v>18</v>
      </c>
      <c r="E65" s="3">
        <v>0</v>
      </c>
      <c r="F65" s="2" t="str">
        <f>C65</f>
        <v>m</v>
      </c>
      <c r="G65" s="4" t="str">
        <f t="shared" si="21"/>
        <v>w</v>
      </c>
      <c r="H65" s="3">
        <v>0</v>
      </c>
      <c r="I65" s="2" t="str">
        <f t="shared" si="27"/>
        <v>m</v>
      </c>
      <c r="J65" s="4" t="str">
        <f t="shared" si="18"/>
        <v>w</v>
      </c>
      <c r="K65" s="3">
        <v>0</v>
      </c>
      <c r="L65" s="2" t="s">
        <v>15</v>
      </c>
      <c r="M65" s="4" t="str">
        <f t="shared" si="22"/>
        <v>w</v>
      </c>
      <c r="N65" s="3">
        <v>1</v>
      </c>
      <c r="O65" s="2" t="str">
        <f>L65</f>
        <v>d</v>
      </c>
      <c r="P65" s="4" t="str">
        <f>M65</f>
        <v>w</v>
      </c>
      <c r="Q65" s="3">
        <v>0</v>
      </c>
      <c r="R65" s="2" t="str">
        <f>O65</f>
        <v>d</v>
      </c>
      <c r="S65" s="4" t="str">
        <f>P65</f>
        <v>w</v>
      </c>
      <c r="T65" s="3">
        <v>0</v>
      </c>
    </row>
    <row r="66" spans="1:20" ht="15.75">
      <c r="A66" s="7">
        <v>27</v>
      </c>
      <c r="B66" s="3"/>
      <c r="C66" s="11" t="s">
        <v>14</v>
      </c>
      <c r="D66" s="11" t="s">
        <v>18</v>
      </c>
      <c r="E66" s="3">
        <v>0</v>
      </c>
      <c r="F66" s="2" t="s">
        <v>15</v>
      </c>
      <c r="G66" s="4" t="str">
        <f t="shared" si="21"/>
        <v>w</v>
      </c>
      <c r="H66" s="3">
        <v>1</v>
      </c>
      <c r="I66" s="2" t="str">
        <f t="shared" si="27"/>
        <v>d</v>
      </c>
      <c r="J66" s="4" t="str">
        <f t="shared" si="18"/>
        <v>w</v>
      </c>
      <c r="K66" s="3">
        <v>0</v>
      </c>
      <c r="L66" s="2" t="s">
        <v>14</v>
      </c>
      <c r="M66" s="4" t="str">
        <f t="shared" si="22"/>
        <v>w</v>
      </c>
      <c r="N66" s="3">
        <v>-1</v>
      </c>
      <c r="O66" s="2" t="s">
        <v>67</v>
      </c>
      <c r="P66" s="4"/>
      <c r="Q66" s="3">
        <v>0</v>
      </c>
      <c r="R66" s="2" t="s">
        <v>15</v>
      </c>
      <c r="S66" s="4" t="s">
        <v>18</v>
      </c>
      <c r="T66" s="3">
        <v>1</v>
      </c>
    </row>
    <row r="67" spans="1:20" ht="15.75">
      <c r="A67" s="7">
        <v>28</v>
      </c>
      <c r="B67" s="3"/>
      <c r="C67" s="11" t="s">
        <v>14</v>
      </c>
      <c r="D67" s="11" t="s">
        <v>17</v>
      </c>
      <c r="E67" s="3">
        <v>0</v>
      </c>
      <c r="F67" s="2" t="str">
        <f>C67</f>
        <v>m</v>
      </c>
      <c r="G67" s="4" t="str">
        <f t="shared" si="21"/>
        <v>p</v>
      </c>
      <c r="H67" s="3">
        <v>0</v>
      </c>
      <c r="I67" s="2" t="s">
        <v>15</v>
      </c>
      <c r="J67" s="4" t="str">
        <f t="shared" si="18"/>
        <v>p</v>
      </c>
      <c r="K67" s="3">
        <v>1</v>
      </c>
      <c r="L67" s="2" t="str">
        <f>I67</f>
        <v>d</v>
      </c>
      <c r="M67" s="4" t="s">
        <v>18</v>
      </c>
      <c r="N67" s="3">
        <v>1</v>
      </c>
      <c r="O67" s="2" t="str">
        <f aca="true" t="shared" si="28" ref="O67:P69">L67</f>
        <v>d</v>
      </c>
      <c r="P67" s="4" t="str">
        <f t="shared" si="28"/>
        <v>w</v>
      </c>
      <c r="Q67" s="3">
        <v>0</v>
      </c>
      <c r="R67" s="2" t="str">
        <f aca="true" t="shared" si="29" ref="R67:S69">O67</f>
        <v>d</v>
      </c>
      <c r="S67" s="4" t="str">
        <f t="shared" si="29"/>
        <v>w</v>
      </c>
      <c r="T67" s="3">
        <v>0</v>
      </c>
    </row>
    <row r="68" spans="1:20" ht="15.75">
      <c r="A68" s="7">
        <v>29</v>
      </c>
      <c r="B68" s="3"/>
      <c r="C68" s="11" t="s">
        <v>15</v>
      </c>
      <c r="D68" s="11" t="s">
        <v>18</v>
      </c>
      <c r="E68" s="3">
        <v>0</v>
      </c>
      <c r="F68" s="2" t="str">
        <f>C68</f>
        <v>d</v>
      </c>
      <c r="G68" s="4" t="str">
        <f t="shared" si="21"/>
        <v>w</v>
      </c>
      <c r="H68" s="3">
        <v>0</v>
      </c>
      <c r="I68" s="2" t="str">
        <f>F68</f>
        <v>d</v>
      </c>
      <c r="J68" s="4" t="str">
        <f t="shared" si="18"/>
        <v>w</v>
      </c>
      <c r="K68" s="3">
        <v>0</v>
      </c>
      <c r="L68" s="2" t="str">
        <f>I68</f>
        <v>d</v>
      </c>
      <c r="M68" s="4" t="str">
        <f>J68</f>
        <v>w</v>
      </c>
      <c r="N68" s="3">
        <v>0</v>
      </c>
      <c r="O68" s="2" t="str">
        <f t="shared" si="28"/>
        <v>d</v>
      </c>
      <c r="P68" s="4" t="str">
        <f t="shared" si="28"/>
        <v>w</v>
      </c>
      <c r="Q68" s="3">
        <v>0</v>
      </c>
      <c r="R68" s="2" t="str">
        <f t="shared" si="29"/>
        <v>d</v>
      </c>
      <c r="S68" s="4" t="str">
        <f t="shared" si="29"/>
        <v>w</v>
      </c>
      <c r="T68" s="3">
        <v>0</v>
      </c>
    </row>
    <row r="69" spans="1:20" ht="16.5" thickBot="1">
      <c r="A69" s="12">
        <v>30</v>
      </c>
      <c r="B69" s="13"/>
      <c r="C69" s="17" t="s">
        <v>15</v>
      </c>
      <c r="D69" s="17" t="s">
        <v>18</v>
      </c>
      <c r="E69" s="13">
        <v>0</v>
      </c>
      <c r="F69" s="16" t="str">
        <f>C69</f>
        <v>d</v>
      </c>
      <c r="G69" s="17" t="str">
        <f t="shared" si="21"/>
        <v>w</v>
      </c>
      <c r="H69" s="13">
        <v>0</v>
      </c>
      <c r="I69" s="16" t="str">
        <f>F69</f>
        <v>d</v>
      </c>
      <c r="J69" s="17" t="str">
        <f t="shared" si="18"/>
        <v>w</v>
      </c>
      <c r="K69" s="13">
        <v>0</v>
      </c>
      <c r="L69" s="16" t="str">
        <f>I69</f>
        <v>d</v>
      </c>
      <c r="M69" s="17" t="s">
        <v>17</v>
      </c>
      <c r="N69" s="13">
        <v>-1</v>
      </c>
      <c r="O69" s="16" t="str">
        <f t="shared" si="28"/>
        <v>d</v>
      </c>
      <c r="P69" s="17" t="str">
        <f t="shared" si="28"/>
        <v>p</v>
      </c>
      <c r="Q69" s="13">
        <v>0</v>
      </c>
      <c r="R69" s="16" t="str">
        <f t="shared" si="29"/>
        <v>d</v>
      </c>
      <c r="S69" s="17" t="str">
        <f t="shared" si="29"/>
        <v>p</v>
      </c>
      <c r="T69" s="13">
        <v>0</v>
      </c>
    </row>
    <row r="70" ht="15.75">
      <c r="A70" s="11"/>
    </row>
    <row r="71" ht="15.75">
      <c r="A71" s="11"/>
    </row>
    <row r="72" ht="16.5" thickBot="1">
      <c r="R72" s="5" t="s">
        <v>25</v>
      </c>
    </row>
    <row r="73" spans="1:20" ht="16.5" thickBot="1">
      <c r="A73" s="120"/>
      <c r="B73" s="121"/>
      <c r="C73" s="14" t="s">
        <v>8</v>
      </c>
      <c r="D73" s="14"/>
      <c r="E73" s="14"/>
      <c r="F73" s="14"/>
      <c r="G73" s="14"/>
      <c r="H73" s="14"/>
      <c r="I73" s="30" t="s">
        <v>170</v>
      </c>
      <c r="J73" s="122"/>
      <c r="K73" s="122"/>
      <c r="L73" s="122"/>
      <c r="M73" s="30" t="s">
        <v>171</v>
      </c>
      <c r="N73" s="30"/>
      <c r="O73" s="30"/>
      <c r="P73" s="30"/>
      <c r="Q73" s="30"/>
      <c r="R73" s="30"/>
      <c r="S73" s="30"/>
      <c r="T73" s="123"/>
    </row>
    <row r="74" spans="1:20" ht="15.75">
      <c r="A74" s="124" t="s">
        <v>2</v>
      </c>
      <c r="B74" s="126" t="s">
        <v>0</v>
      </c>
      <c r="C74" s="128">
        <v>1959</v>
      </c>
      <c r="D74" s="129"/>
      <c r="E74" s="130"/>
      <c r="F74" s="128" t="s">
        <v>7</v>
      </c>
      <c r="G74" s="129"/>
      <c r="H74" s="130"/>
      <c r="I74" s="128" t="s">
        <v>6</v>
      </c>
      <c r="J74" s="129"/>
      <c r="K74" s="130"/>
      <c r="L74" s="128">
        <v>1985</v>
      </c>
      <c r="M74" s="129"/>
      <c r="N74" s="130"/>
      <c r="O74" s="128">
        <v>1994</v>
      </c>
      <c r="P74" s="129"/>
      <c r="Q74" s="130"/>
      <c r="R74" s="128" t="s">
        <v>1</v>
      </c>
      <c r="S74" s="129"/>
      <c r="T74" s="130"/>
    </row>
    <row r="75" spans="1:20" ht="16.5" thickBot="1">
      <c r="A75" s="125"/>
      <c r="B75" s="127"/>
      <c r="C75" s="9" t="s">
        <v>3</v>
      </c>
      <c r="D75" s="6" t="s">
        <v>5</v>
      </c>
      <c r="E75" s="8" t="s">
        <v>4</v>
      </c>
      <c r="F75" s="9" t="s">
        <v>3</v>
      </c>
      <c r="G75" s="6" t="s">
        <v>5</v>
      </c>
      <c r="H75" s="8" t="s">
        <v>4</v>
      </c>
      <c r="I75" s="9" t="s">
        <v>3</v>
      </c>
      <c r="J75" s="6" t="s">
        <v>5</v>
      </c>
      <c r="K75" s="8" t="s">
        <v>4</v>
      </c>
      <c r="L75" s="9" t="s">
        <v>3</v>
      </c>
      <c r="M75" s="6" t="s">
        <v>5</v>
      </c>
      <c r="N75" s="10" t="s">
        <v>4</v>
      </c>
      <c r="O75" s="9" t="s">
        <v>3</v>
      </c>
      <c r="P75" s="6" t="s">
        <v>5</v>
      </c>
      <c r="Q75" s="8" t="s">
        <v>4</v>
      </c>
      <c r="R75" s="9" t="s">
        <v>3</v>
      </c>
      <c r="S75" s="6" t="s">
        <v>5</v>
      </c>
      <c r="T75" s="8" t="s">
        <v>4</v>
      </c>
    </row>
    <row r="76" spans="1:20" ht="15.75">
      <c r="A76" s="2">
        <v>1</v>
      </c>
      <c r="B76" s="3"/>
      <c r="C76" s="4" t="s">
        <v>14</v>
      </c>
      <c r="D76" s="4" t="s">
        <v>17</v>
      </c>
      <c r="E76" s="3">
        <v>0</v>
      </c>
      <c r="F76" s="2" t="str">
        <f aca="true" t="shared" si="30" ref="F76:G79">C76</f>
        <v>m</v>
      </c>
      <c r="G76" s="4" t="str">
        <f t="shared" si="30"/>
        <v>p</v>
      </c>
      <c r="H76" s="3">
        <v>0</v>
      </c>
      <c r="I76" s="2" t="s">
        <v>67</v>
      </c>
      <c r="J76" s="4"/>
      <c r="K76" s="3">
        <v>0</v>
      </c>
      <c r="L76" s="2" t="s">
        <v>14</v>
      </c>
      <c r="M76" s="4" t="s">
        <v>17</v>
      </c>
      <c r="N76" s="3">
        <v>0</v>
      </c>
      <c r="O76" s="2" t="str">
        <f>L76</f>
        <v>m</v>
      </c>
      <c r="P76" s="4" t="str">
        <f>M76</f>
        <v>p</v>
      </c>
      <c r="Q76" s="3">
        <v>0</v>
      </c>
      <c r="R76" s="2" t="s">
        <v>15</v>
      </c>
      <c r="S76" s="4" t="str">
        <f>P76</f>
        <v>p</v>
      </c>
      <c r="T76" s="3">
        <v>1</v>
      </c>
    </row>
    <row r="77" spans="1:20" ht="15.75">
      <c r="A77" s="2">
        <v>2</v>
      </c>
      <c r="B77" s="3"/>
      <c r="C77" s="4" t="s">
        <v>14</v>
      </c>
      <c r="D77" s="4" t="s">
        <v>17</v>
      </c>
      <c r="E77" s="3">
        <v>0</v>
      </c>
      <c r="F77" s="2" t="str">
        <f t="shared" si="30"/>
        <v>m</v>
      </c>
      <c r="G77" s="4" t="str">
        <f t="shared" si="30"/>
        <v>p</v>
      </c>
      <c r="H77" s="3">
        <v>0</v>
      </c>
      <c r="I77" s="2" t="s">
        <v>67</v>
      </c>
      <c r="J77" s="4"/>
      <c r="K77" s="3">
        <v>0</v>
      </c>
      <c r="L77" s="2" t="s">
        <v>14</v>
      </c>
      <c r="M77" s="4" t="s">
        <v>18</v>
      </c>
      <c r="N77" s="3">
        <v>1</v>
      </c>
      <c r="O77" s="2" t="str">
        <f>L77</f>
        <v>m</v>
      </c>
      <c r="P77" s="4" t="s">
        <v>17</v>
      </c>
      <c r="Q77" s="3">
        <v>-1</v>
      </c>
      <c r="R77" s="2" t="str">
        <f>O77</f>
        <v>m</v>
      </c>
      <c r="S77" s="4" t="str">
        <f>P77</f>
        <v>p</v>
      </c>
      <c r="T77" s="3">
        <v>0</v>
      </c>
    </row>
    <row r="78" spans="1:20" ht="15.75">
      <c r="A78" s="2">
        <v>3</v>
      </c>
      <c r="B78" s="3"/>
      <c r="C78" s="4" t="s">
        <v>14</v>
      </c>
      <c r="D78" s="4" t="s">
        <v>17</v>
      </c>
      <c r="E78" s="3">
        <v>0</v>
      </c>
      <c r="F78" s="2" t="str">
        <f t="shared" si="30"/>
        <v>m</v>
      </c>
      <c r="G78" s="4" t="str">
        <f t="shared" si="30"/>
        <v>p</v>
      </c>
      <c r="H78" s="3">
        <v>0</v>
      </c>
      <c r="I78" s="2" t="s">
        <v>67</v>
      </c>
      <c r="J78" s="4"/>
      <c r="K78" s="3">
        <v>0</v>
      </c>
      <c r="L78" s="2" t="s">
        <v>14</v>
      </c>
      <c r="M78" s="4" t="s">
        <v>17</v>
      </c>
      <c r="N78" s="3">
        <v>0</v>
      </c>
      <c r="O78" s="2" t="s">
        <v>15</v>
      </c>
      <c r="P78" s="4" t="str">
        <f>M78</f>
        <v>p</v>
      </c>
      <c r="Q78" s="3">
        <v>1</v>
      </c>
      <c r="R78" s="2" t="str">
        <f>O78</f>
        <v>d</v>
      </c>
      <c r="S78" s="4" t="s">
        <v>18</v>
      </c>
      <c r="T78" s="3">
        <v>1</v>
      </c>
    </row>
    <row r="79" spans="1:20" ht="15.75">
      <c r="A79" s="2">
        <v>4</v>
      </c>
      <c r="B79" s="3"/>
      <c r="C79" s="11" t="s">
        <v>14</v>
      </c>
      <c r="D79" s="11" t="s">
        <v>17</v>
      </c>
      <c r="E79" s="3">
        <v>0</v>
      </c>
      <c r="F79" s="2" t="str">
        <f t="shared" si="30"/>
        <v>m</v>
      </c>
      <c r="G79" s="4" t="str">
        <f t="shared" si="30"/>
        <v>p</v>
      </c>
      <c r="H79" s="3">
        <v>0</v>
      </c>
      <c r="I79" s="2" t="s">
        <v>67</v>
      </c>
      <c r="J79" s="4"/>
      <c r="K79" s="3">
        <v>0</v>
      </c>
      <c r="L79" s="2" t="s">
        <v>14</v>
      </c>
      <c r="M79" s="4" t="s">
        <v>17</v>
      </c>
      <c r="N79" s="3">
        <v>0</v>
      </c>
      <c r="O79" s="2" t="str">
        <f aca="true" t="shared" si="31" ref="O79:O84">L79</f>
        <v>m</v>
      </c>
      <c r="P79" s="4" t="s">
        <v>18</v>
      </c>
      <c r="Q79" s="3">
        <v>1</v>
      </c>
      <c r="R79" s="2" t="str">
        <f>O79</f>
        <v>m</v>
      </c>
      <c r="S79" s="4" t="str">
        <f aca="true" t="shared" si="32" ref="S79:S85">P79</f>
        <v>w</v>
      </c>
      <c r="T79" s="3">
        <v>0</v>
      </c>
    </row>
    <row r="80" spans="1:20" ht="15.75">
      <c r="A80" s="2">
        <v>5</v>
      </c>
      <c r="B80" s="3"/>
      <c r="C80" s="11" t="s">
        <v>16</v>
      </c>
      <c r="D80" s="11" t="s">
        <v>18</v>
      </c>
      <c r="E80" s="3">
        <v>0</v>
      </c>
      <c r="F80" s="2" t="s">
        <v>14</v>
      </c>
      <c r="G80" s="4" t="str">
        <f>D80</f>
        <v>w</v>
      </c>
      <c r="H80" s="3">
        <v>1</v>
      </c>
      <c r="I80" s="2" t="s">
        <v>67</v>
      </c>
      <c r="J80" s="4"/>
      <c r="K80" s="3">
        <v>0</v>
      </c>
      <c r="L80" s="2" t="s">
        <v>14</v>
      </c>
      <c r="M80" s="4" t="s">
        <v>17</v>
      </c>
      <c r="N80" s="3">
        <v>-1</v>
      </c>
      <c r="O80" s="2" t="str">
        <f t="shared" si="31"/>
        <v>m</v>
      </c>
      <c r="P80" s="4" t="str">
        <f>M80</f>
        <v>p</v>
      </c>
      <c r="Q80" s="3">
        <v>0</v>
      </c>
      <c r="R80" s="2" t="str">
        <f>O80</f>
        <v>m</v>
      </c>
      <c r="S80" s="4" t="str">
        <f t="shared" si="32"/>
        <v>p</v>
      </c>
      <c r="T80" s="3">
        <v>0</v>
      </c>
    </row>
    <row r="81" spans="1:20" ht="15.75">
      <c r="A81" s="2">
        <v>6</v>
      </c>
      <c r="B81" s="3"/>
      <c r="C81" s="11" t="s">
        <v>14</v>
      </c>
      <c r="D81" s="11" t="s">
        <v>17</v>
      </c>
      <c r="E81" s="3">
        <v>0</v>
      </c>
      <c r="F81" s="2" t="s">
        <v>67</v>
      </c>
      <c r="G81" s="4"/>
      <c r="H81" s="3">
        <v>0</v>
      </c>
      <c r="I81" s="2" t="str">
        <f>F81</f>
        <v>turbid</v>
      </c>
      <c r="J81" s="4"/>
      <c r="K81" s="3">
        <v>0</v>
      </c>
      <c r="L81" s="2" t="s">
        <v>14</v>
      </c>
      <c r="M81" s="4" t="s">
        <v>18</v>
      </c>
      <c r="N81" s="3">
        <v>0</v>
      </c>
      <c r="O81" s="2" t="str">
        <f t="shared" si="31"/>
        <v>m</v>
      </c>
      <c r="P81" s="4" t="str">
        <f>M81</f>
        <v>w</v>
      </c>
      <c r="Q81" s="3">
        <v>0</v>
      </c>
      <c r="R81" s="2" t="s">
        <v>15</v>
      </c>
      <c r="S81" s="4" t="str">
        <f t="shared" si="32"/>
        <v>w</v>
      </c>
      <c r="T81" s="3">
        <v>1</v>
      </c>
    </row>
    <row r="82" spans="1:20" ht="15.75">
      <c r="A82" s="2">
        <v>7</v>
      </c>
      <c r="B82" s="3"/>
      <c r="C82" s="11" t="s">
        <v>14</v>
      </c>
      <c r="D82" s="11" t="s">
        <v>17</v>
      </c>
      <c r="E82" s="3">
        <v>0</v>
      </c>
      <c r="F82" s="2" t="str">
        <f aca="true" t="shared" si="33" ref="F82:G86">C82</f>
        <v>m</v>
      </c>
      <c r="G82" s="4" t="str">
        <f t="shared" si="33"/>
        <v>p</v>
      </c>
      <c r="H82" s="3">
        <v>0</v>
      </c>
      <c r="I82" s="2" t="s">
        <v>67</v>
      </c>
      <c r="J82" s="4"/>
      <c r="K82" s="3">
        <v>0</v>
      </c>
      <c r="L82" s="2" t="s">
        <v>14</v>
      </c>
      <c r="M82" s="4" t="s">
        <v>17</v>
      </c>
      <c r="N82" s="3">
        <v>0</v>
      </c>
      <c r="O82" s="2" t="str">
        <f t="shared" si="31"/>
        <v>m</v>
      </c>
      <c r="P82" s="4" t="s">
        <v>18</v>
      </c>
      <c r="Q82" s="3">
        <v>1</v>
      </c>
      <c r="R82" s="2" t="str">
        <f>O82</f>
        <v>m</v>
      </c>
      <c r="S82" s="4" t="str">
        <f t="shared" si="32"/>
        <v>w</v>
      </c>
      <c r="T82" s="3">
        <v>0</v>
      </c>
    </row>
    <row r="83" spans="1:20" ht="15.75">
      <c r="A83" s="2">
        <v>8</v>
      </c>
      <c r="B83" s="3"/>
      <c r="C83" s="11" t="s">
        <v>14</v>
      </c>
      <c r="D83" s="11" t="s">
        <v>17</v>
      </c>
      <c r="E83" s="3">
        <v>0</v>
      </c>
      <c r="F83" s="2" t="str">
        <f t="shared" si="33"/>
        <v>m</v>
      </c>
      <c r="G83" s="4" t="str">
        <f t="shared" si="33"/>
        <v>p</v>
      </c>
      <c r="H83" s="3">
        <v>0</v>
      </c>
      <c r="I83" s="2" t="s">
        <v>67</v>
      </c>
      <c r="J83" s="4"/>
      <c r="K83" s="3">
        <v>0</v>
      </c>
      <c r="L83" s="2" t="s">
        <v>14</v>
      </c>
      <c r="M83" s="4" t="s">
        <v>18</v>
      </c>
      <c r="N83" s="3">
        <v>1</v>
      </c>
      <c r="O83" s="2" t="str">
        <f t="shared" si="31"/>
        <v>m</v>
      </c>
      <c r="P83" s="4" t="str">
        <f>M83</f>
        <v>w</v>
      </c>
      <c r="Q83" s="3">
        <v>0</v>
      </c>
      <c r="R83" s="2" t="str">
        <f>O83</f>
        <v>m</v>
      </c>
      <c r="S83" s="4" t="str">
        <f t="shared" si="32"/>
        <v>w</v>
      </c>
      <c r="T83" s="3">
        <v>0</v>
      </c>
    </row>
    <row r="84" spans="1:20" ht="15.75">
      <c r="A84" s="2">
        <v>9</v>
      </c>
      <c r="B84" s="3"/>
      <c r="C84" s="11" t="s">
        <v>14</v>
      </c>
      <c r="D84" s="11" t="s">
        <v>17</v>
      </c>
      <c r="E84" s="3">
        <v>0</v>
      </c>
      <c r="F84" s="2" t="str">
        <f t="shared" si="33"/>
        <v>m</v>
      </c>
      <c r="G84" s="4" t="str">
        <f t="shared" si="33"/>
        <v>p</v>
      </c>
      <c r="H84" s="3">
        <v>0</v>
      </c>
      <c r="I84" s="2" t="s">
        <v>67</v>
      </c>
      <c r="J84" s="4"/>
      <c r="K84" s="3">
        <v>0</v>
      </c>
      <c r="L84" s="2" t="s">
        <v>14</v>
      </c>
      <c r="M84" s="4" t="s">
        <v>17</v>
      </c>
      <c r="N84" s="3">
        <v>0</v>
      </c>
      <c r="O84" s="2" t="str">
        <f t="shared" si="31"/>
        <v>m</v>
      </c>
      <c r="P84" s="4" t="str">
        <f>M84</f>
        <v>p</v>
      </c>
      <c r="Q84" s="3">
        <v>0</v>
      </c>
      <c r="R84" s="2" t="s">
        <v>15</v>
      </c>
      <c r="S84" s="4" t="str">
        <f t="shared" si="32"/>
        <v>p</v>
      </c>
      <c r="T84" s="3">
        <v>1</v>
      </c>
    </row>
    <row r="85" spans="1:20" ht="15.75">
      <c r="A85" s="2">
        <v>10</v>
      </c>
      <c r="B85" s="3"/>
      <c r="C85" s="11" t="s">
        <v>14</v>
      </c>
      <c r="D85" s="11" t="s">
        <v>18</v>
      </c>
      <c r="E85" s="3">
        <v>0</v>
      </c>
      <c r="F85" s="2" t="str">
        <f t="shared" si="33"/>
        <v>m</v>
      </c>
      <c r="G85" s="4" t="str">
        <f t="shared" si="33"/>
        <v>w</v>
      </c>
      <c r="H85" s="3">
        <v>0</v>
      </c>
      <c r="I85" s="2" t="s">
        <v>67</v>
      </c>
      <c r="J85" s="4"/>
      <c r="K85" s="3">
        <v>0</v>
      </c>
      <c r="L85" s="2" t="s">
        <v>14</v>
      </c>
      <c r="M85" s="4" t="s">
        <v>18</v>
      </c>
      <c r="N85" s="3">
        <v>0</v>
      </c>
      <c r="O85" s="2" t="s">
        <v>15</v>
      </c>
      <c r="P85" s="4" t="str">
        <f>M85</f>
        <v>w</v>
      </c>
      <c r="Q85" s="3">
        <v>1</v>
      </c>
      <c r="R85" s="2" t="str">
        <f>O85</f>
        <v>d</v>
      </c>
      <c r="S85" s="4" t="str">
        <f t="shared" si="32"/>
        <v>w</v>
      </c>
      <c r="T85" s="3">
        <v>-1</v>
      </c>
    </row>
    <row r="86" spans="1:20" ht="15.75">
      <c r="A86" s="2">
        <v>11</v>
      </c>
      <c r="B86" s="3"/>
      <c r="C86" s="11" t="s">
        <v>16</v>
      </c>
      <c r="D86" s="11" t="s">
        <v>18</v>
      </c>
      <c r="E86" s="3">
        <v>0</v>
      </c>
      <c r="F86" s="2" t="str">
        <f t="shared" si="33"/>
        <v>s</v>
      </c>
      <c r="G86" s="4" t="str">
        <f t="shared" si="33"/>
        <v>w</v>
      </c>
      <c r="H86" s="3">
        <v>0</v>
      </c>
      <c r="I86" s="2" t="s">
        <v>67</v>
      </c>
      <c r="J86" s="4"/>
      <c r="K86" s="3">
        <v>0</v>
      </c>
      <c r="L86" s="2" t="s">
        <v>14</v>
      </c>
      <c r="M86" s="4" t="s">
        <v>18</v>
      </c>
      <c r="N86" s="3">
        <v>1</v>
      </c>
      <c r="O86" s="2" t="str">
        <f aca="true" t="shared" si="34" ref="O86:O91">L86</f>
        <v>m</v>
      </c>
      <c r="P86" s="4" t="str">
        <f>M86</f>
        <v>w</v>
      </c>
      <c r="Q86" s="3">
        <v>0</v>
      </c>
      <c r="R86" s="2" t="str">
        <f>O86</f>
        <v>m</v>
      </c>
      <c r="S86" s="4" t="s">
        <v>17</v>
      </c>
      <c r="T86" s="3">
        <v>-1</v>
      </c>
    </row>
    <row r="87" spans="1:20" ht="15.75">
      <c r="A87" s="2">
        <v>12</v>
      </c>
      <c r="B87" s="3" t="s">
        <v>172</v>
      </c>
      <c r="C87" s="11" t="s">
        <v>14</v>
      </c>
      <c r="D87" s="11" t="s">
        <v>17</v>
      </c>
      <c r="E87" s="3">
        <v>0</v>
      </c>
      <c r="F87" s="2" t="str">
        <f>C87</f>
        <v>m</v>
      </c>
      <c r="G87" s="4" t="s">
        <v>18</v>
      </c>
      <c r="H87" s="3">
        <v>1</v>
      </c>
      <c r="I87" s="2" t="s">
        <v>67</v>
      </c>
      <c r="J87" s="4"/>
      <c r="K87" s="3">
        <v>0</v>
      </c>
      <c r="L87" s="2" t="s">
        <v>14</v>
      </c>
      <c r="M87" s="4" t="s">
        <v>17</v>
      </c>
      <c r="N87" s="3">
        <v>-1</v>
      </c>
      <c r="O87" s="2" t="str">
        <f t="shared" si="34"/>
        <v>m</v>
      </c>
      <c r="P87" s="4" t="s">
        <v>18</v>
      </c>
      <c r="Q87" s="3">
        <v>1</v>
      </c>
      <c r="R87" s="2" t="str">
        <f>O87</f>
        <v>m</v>
      </c>
      <c r="S87" s="4" t="str">
        <f>P87</f>
        <v>w</v>
      </c>
      <c r="T87" s="3">
        <v>0</v>
      </c>
    </row>
    <row r="88" spans="1:20" ht="15.75">
      <c r="A88" s="2">
        <v>13</v>
      </c>
      <c r="B88" s="3"/>
      <c r="C88" s="11" t="s">
        <v>16</v>
      </c>
      <c r="D88" s="11" t="s">
        <v>18</v>
      </c>
      <c r="E88" s="3">
        <v>0</v>
      </c>
      <c r="F88" s="2" t="str">
        <f>C88</f>
        <v>s</v>
      </c>
      <c r="G88" s="4" t="str">
        <f>D88</f>
        <v>w</v>
      </c>
      <c r="H88" s="3">
        <v>0</v>
      </c>
      <c r="I88" s="2" t="s">
        <v>67</v>
      </c>
      <c r="J88" s="4"/>
      <c r="K88" s="3">
        <v>0</v>
      </c>
      <c r="L88" s="2" t="s">
        <v>14</v>
      </c>
      <c r="M88" s="4" t="s">
        <v>18</v>
      </c>
      <c r="N88" s="3">
        <v>1</v>
      </c>
      <c r="O88" s="2" t="str">
        <f t="shared" si="34"/>
        <v>m</v>
      </c>
      <c r="P88" s="4" t="str">
        <f>M88</f>
        <v>w</v>
      </c>
      <c r="Q88" s="3">
        <v>0</v>
      </c>
      <c r="R88" s="2" t="str">
        <f>O88</f>
        <v>m</v>
      </c>
      <c r="S88" s="4" t="str">
        <f>P88</f>
        <v>w</v>
      </c>
      <c r="T88" s="3">
        <v>0</v>
      </c>
    </row>
    <row r="89" spans="1:20" ht="15.75">
      <c r="A89" s="2">
        <v>14</v>
      </c>
      <c r="B89" s="3"/>
      <c r="C89" s="11" t="s">
        <v>14</v>
      </c>
      <c r="D89" s="11" t="s">
        <v>17</v>
      </c>
      <c r="E89" s="3">
        <v>0</v>
      </c>
      <c r="F89" s="2" t="s">
        <v>67</v>
      </c>
      <c r="G89" s="4"/>
      <c r="H89" s="3">
        <v>0</v>
      </c>
      <c r="I89" s="2" t="str">
        <f>F89</f>
        <v>turbid</v>
      </c>
      <c r="J89" s="4"/>
      <c r="K89" s="3">
        <v>0</v>
      </c>
      <c r="L89" s="2" t="s">
        <v>14</v>
      </c>
      <c r="M89" s="4" t="s">
        <v>17</v>
      </c>
      <c r="N89" s="3">
        <v>0</v>
      </c>
      <c r="O89" s="2" t="str">
        <f t="shared" si="34"/>
        <v>m</v>
      </c>
      <c r="P89" s="4" t="str">
        <f>M89</f>
        <v>p</v>
      </c>
      <c r="Q89" s="3">
        <v>0</v>
      </c>
      <c r="R89" s="2" t="s">
        <v>15</v>
      </c>
      <c r="S89" s="4" t="str">
        <f>P89</f>
        <v>p</v>
      </c>
      <c r="T89" s="3">
        <v>1</v>
      </c>
    </row>
    <row r="90" spans="1:20" ht="15.75">
      <c r="A90" s="2">
        <v>15</v>
      </c>
      <c r="B90" s="3"/>
      <c r="C90" s="11" t="s">
        <v>14</v>
      </c>
      <c r="D90" s="11" t="s">
        <v>17</v>
      </c>
      <c r="E90" s="3">
        <v>0</v>
      </c>
      <c r="F90" s="2" t="str">
        <f aca="true" t="shared" si="35" ref="F90:F101">C90</f>
        <v>m</v>
      </c>
      <c r="G90" s="4" t="str">
        <f aca="true" t="shared" si="36" ref="G90:G101">D90</f>
        <v>p</v>
      </c>
      <c r="H90" s="3">
        <v>0</v>
      </c>
      <c r="I90" s="2" t="s">
        <v>67</v>
      </c>
      <c r="J90" s="4"/>
      <c r="K90" s="3">
        <v>0</v>
      </c>
      <c r="L90" s="2" t="s">
        <v>14</v>
      </c>
      <c r="M90" s="4" t="s">
        <v>17</v>
      </c>
      <c r="N90" s="3">
        <v>0</v>
      </c>
      <c r="O90" s="2" t="str">
        <f t="shared" si="34"/>
        <v>m</v>
      </c>
      <c r="P90" s="4" t="s">
        <v>18</v>
      </c>
      <c r="Q90" s="3">
        <v>1</v>
      </c>
      <c r="R90" s="2" t="str">
        <f>O90</f>
        <v>m</v>
      </c>
      <c r="S90" s="4" t="str">
        <f>P90</f>
        <v>w</v>
      </c>
      <c r="T90" s="3">
        <v>0</v>
      </c>
    </row>
    <row r="91" spans="1:20" ht="15.75">
      <c r="A91" s="2">
        <v>16</v>
      </c>
      <c r="B91" s="3"/>
      <c r="C91" s="11" t="s">
        <v>14</v>
      </c>
      <c r="D91" s="11" t="s">
        <v>17</v>
      </c>
      <c r="E91" s="3">
        <v>0</v>
      </c>
      <c r="F91" s="2" t="str">
        <f t="shared" si="35"/>
        <v>m</v>
      </c>
      <c r="G91" s="4" t="str">
        <f t="shared" si="36"/>
        <v>p</v>
      </c>
      <c r="H91" s="3">
        <v>0</v>
      </c>
      <c r="I91" s="2" t="str">
        <f>F91</f>
        <v>m</v>
      </c>
      <c r="J91" s="4" t="str">
        <f>G91</f>
        <v>p</v>
      </c>
      <c r="K91" s="3">
        <v>0</v>
      </c>
      <c r="L91" s="2" t="str">
        <f>I91</f>
        <v>m</v>
      </c>
      <c r="M91" s="4" t="s">
        <v>18</v>
      </c>
      <c r="N91" s="3">
        <v>1</v>
      </c>
      <c r="O91" s="2" t="str">
        <f t="shared" si="34"/>
        <v>m</v>
      </c>
      <c r="P91" s="4" t="str">
        <f>M91</f>
        <v>w</v>
      </c>
      <c r="Q91" s="3">
        <v>0</v>
      </c>
      <c r="R91" s="2" t="s">
        <v>15</v>
      </c>
      <c r="S91" s="4" t="s">
        <v>17</v>
      </c>
      <c r="T91" s="3">
        <v>0</v>
      </c>
    </row>
    <row r="92" spans="1:20" ht="15.75">
      <c r="A92" s="2">
        <v>17</v>
      </c>
      <c r="B92" s="3"/>
      <c r="C92" s="11" t="s">
        <v>16</v>
      </c>
      <c r="D92" s="11" t="s">
        <v>18</v>
      </c>
      <c r="E92" s="3">
        <v>0</v>
      </c>
      <c r="F92" s="2" t="str">
        <f t="shared" si="35"/>
        <v>s</v>
      </c>
      <c r="G92" s="4" t="str">
        <f t="shared" si="36"/>
        <v>w</v>
      </c>
      <c r="H92" s="3">
        <v>0</v>
      </c>
      <c r="I92" s="2" t="s">
        <v>67</v>
      </c>
      <c r="J92" s="4"/>
      <c r="K92" s="3">
        <v>0</v>
      </c>
      <c r="L92" s="2" t="s">
        <v>30</v>
      </c>
      <c r="M92" s="4"/>
      <c r="N92" s="3">
        <v>0</v>
      </c>
      <c r="O92" s="2" t="s">
        <v>14</v>
      </c>
      <c r="P92" s="4" t="s">
        <v>18</v>
      </c>
      <c r="Q92" s="3">
        <v>1</v>
      </c>
      <c r="R92" s="2" t="str">
        <f>O92</f>
        <v>m</v>
      </c>
      <c r="S92" s="4" t="str">
        <f>P92</f>
        <v>w</v>
      </c>
      <c r="T92" s="3">
        <v>0</v>
      </c>
    </row>
    <row r="93" spans="1:20" ht="15.75">
      <c r="A93" s="2">
        <v>18</v>
      </c>
      <c r="B93" s="3" t="s">
        <v>173</v>
      </c>
      <c r="C93" s="11" t="s">
        <v>14</v>
      </c>
      <c r="D93" s="11" t="s">
        <v>17</v>
      </c>
      <c r="E93" s="3">
        <v>0</v>
      </c>
      <c r="F93" s="2" t="str">
        <f t="shared" si="35"/>
        <v>m</v>
      </c>
      <c r="G93" s="4" t="str">
        <f t="shared" si="36"/>
        <v>p</v>
      </c>
      <c r="H93" s="3">
        <v>0</v>
      </c>
      <c r="I93" s="2" t="s">
        <v>67</v>
      </c>
      <c r="J93" s="4"/>
      <c r="K93" s="3">
        <v>0</v>
      </c>
      <c r="L93" s="2" t="s">
        <v>14</v>
      </c>
      <c r="M93" s="4" t="s">
        <v>17</v>
      </c>
      <c r="N93" s="3">
        <v>0</v>
      </c>
      <c r="O93" s="2" t="str">
        <f>L93</f>
        <v>m</v>
      </c>
      <c r="P93" s="4" t="s">
        <v>18</v>
      </c>
      <c r="Q93" s="3">
        <v>1</v>
      </c>
      <c r="R93" s="2" t="str">
        <f>O93</f>
        <v>m</v>
      </c>
      <c r="S93" s="4" t="str">
        <f>P93</f>
        <v>w</v>
      </c>
      <c r="T93" s="3">
        <v>0</v>
      </c>
    </row>
    <row r="94" spans="1:20" ht="15.75">
      <c r="A94" s="2">
        <v>19</v>
      </c>
      <c r="B94" s="3"/>
      <c r="C94" s="11" t="s">
        <v>14</v>
      </c>
      <c r="D94" s="11" t="s">
        <v>17</v>
      </c>
      <c r="E94" s="3">
        <v>0</v>
      </c>
      <c r="F94" s="2" t="str">
        <f t="shared" si="35"/>
        <v>m</v>
      </c>
      <c r="G94" s="4" t="str">
        <f t="shared" si="36"/>
        <v>p</v>
      </c>
      <c r="H94" s="3">
        <v>0</v>
      </c>
      <c r="I94" s="2" t="s">
        <v>67</v>
      </c>
      <c r="J94" s="4"/>
      <c r="K94" s="3">
        <v>0</v>
      </c>
      <c r="L94" s="2" t="s">
        <v>14</v>
      </c>
      <c r="M94" s="4" t="s">
        <v>17</v>
      </c>
      <c r="N94" s="3">
        <v>0</v>
      </c>
      <c r="O94" s="2" t="s">
        <v>15</v>
      </c>
      <c r="P94" s="4" t="str">
        <f aca="true" t="shared" si="37" ref="P94:P101">M94</f>
        <v>p</v>
      </c>
      <c r="Q94" s="3">
        <v>1</v>
      </c>
      <c r="R94" s="2" t="str">
        <f aca="true" t="shared" si="38" ref="R94:R105">O94</f>
        <v>d</v>
      </c>
      <c r="S94" s="4" t="s">
        <v>18</v>
      </c>
      <c r="T94" s="3">
        <v>1</v>
      </c>
    </row>
    <row r="95" spans="1:20" ht="15.75">
      <c r="A95" s="2">
        <v>20</v>
      </c>
      <c r="B95" s="3"/>
      <c r="C95" s="11" t="s">
        <v>16</v>
      </c>
      <c r="D95" s="11" t="s">
        <v>18</v>
      </c>
      <c r="E95" s="3">
        <v>0</v>
      </c>
      <c r="F95" s="2" t="str">
        <f t="shared" si="35"/>
        <v>s</v>
      </c>
      <c r="G95" s="4" t="str">
        <f t="shared" si="36"/>
        <v>w</v>
      </c>
      <c r="H95" s="3">
        <v>0</v>
      </c>
      <c r="I95" s="2" t="s">
        <v>67</v>
      </c>
      <c r="J95" s="4"/>
      <c r="K95" s="3">
        <v>0</v>
      </c>
      <c r="L95" s="2" t="s">
        <v>14</v>
      </c>
      <c r="M95" s="4" t="s">
        <v>18</v>
      </c>
      <c r="N95" s="3">
        <v>1</v>
      </c>
      <c r="O95" s="2" t="str">
        <f>L95</f>
        <v>m</v>
      </c>
      <c r="P95" s="4" t="str">
        <f t="shared" si="37"/>
        <v>w</v>
      </c>
      <c r="Q95" s="3">
        <v>0</v>
      </c>
      <c r="R95" s="2" t="str">
        <f t="shared" si="38"/>
        <v>m</v>
      </c>
      <c r="S95" s="4" t="str">
        <f>P95</f>
        <v>w</v>
      </c>
      <c r="T95" s="3">
        <v>0</v>
      </c>
    </row>
    <row r="96" spans="1:20" ht="15.75">
      <c r="A96" s="2">
        <v>21</v>
      </c>
      <c r="B96" s="3"/>
      <c r="C96" s="11" t="s">
        <v>14</v>
      </c>
      <c r="D96" s="11" t="s">
        <v>17</v>
      </c>
      <c r="E96" s="3">
        <v>0</v>
      </c>
      <c r="F96" s="2" t="str">
        <f t="shared" si="35"/>
        <v>m</v>
      </c>
      <c r="G96" s="4" t="str">
        <f t="shared" si="36"/>
        <v>p</v>
      </c>
      <c r="H96" s="3">
        <v>0</v>
      </c>
      <c r="I96" s="2" t="s">
        <v>67</v>
      </c>
      <c r="J96" s="4"/>
      <c r="K96" s="3">
        <v>0</v>
      </c>
      <c r="L96" s="2" t="s">
        <v>14</v>
      </c>
      <c r="M96" s="4" t="s">
        <v>17</v>
      </c>
      <c r="N96" s="3">
        <v>0</v>
      </c>
      <c r="O96" s="2" t="str">
        <f>L96</f>
        <v>m</v>
      </c>
      <c r="P96" s="4" t="str">
        <f t="shared" si="37"/>
        <v>p</v>
      </c>
      <c r="Q96" s="3">
        <v>0</v>
      </c>
      <c r="R96" s="2" t="str">
        <f t="shared" si="38"/>
        <v>m</v>
      </c>
      <c r="S96" s="4" t="str">
        <f>P96</f>
        <v>p</v>
      </c>
      <c r="T96" s="3">
        <v>0</v>
      </c>
    </row>
    <row r="97" spans="1:20" ht="15.75">
      <c r="A97" s="2">
        <v>22</v>
      </c>
      <c r="B97" s="3" t="s">
        <v>174</v>
      </c>
      <c r="C97" s="11" t="s">
        <v>14</v>
      </c>
      <c r="D97" s="11" t="s">
        <v>17</v>
      </c>
      <c r="E97" s="3">
        <v>0</v>
      </c>
      <c r="F97" s="2" t="str">
        <f t="shared" si="35"/>
        <v>m</v>
      </c>
      <c r="G97" s="4" t="str">
        <f t="shared" si="36"/>
        <v>p</v>
      </c>
      <c r="H97" s="3">
        <v>0</v>
      </c>
      <c r="I97" s="2" t="s">
        <v>67</v>
      </c>
      <c r="J97" s="4"/>
      <c r="K97" s="3">
        <v>0</v>
      </c>
      <c r="L97" s="2" t="s">
        <v>14</v>
      </c>
      <c r="M97" s="4" t="s">
        <v>17</v>
      </c>
      <c r="N97" s="3">
        <v>0</v>
      </c>
      <c r="O97" s="2" t="str">
        <f>L97</f>
        <v>m</v>
      </c>
      <c r="P97" s="4" t="str">
        <f t="shared" si="37"/>
        <v>p</v>
      </c>
      <c r="Q97" s="3">
        <v>0</v>
      </c>
      <c r="R97" s="2" t="str">
        <f t="shared" si="38"/>
        <v>m</v>
      </c>
      <c r="S97" s="4" t="str">
        <f>P97</f>
        <v>p</v>
      </c>
      <c r="T97" s="3">
        <v>0</v>
      </c>
    </row>
    <row r="98" spans="1:20" ht="15.75">
      <c r="A98" s="2">
        <v>23</v>
      </c>
      <c r="B98" s="3"/>
      <c r="C98" s="11" t="s">
        <v>14</v>
      </c>
      <c r="D98" s="11" t="s">
        <v>17</v>
      </c>
      <c r="E98" s="3">
        <v>0</v>
      </c>
      <c r="F98" s="2" t="str">
        <f t="shared" si="35"/>
        <v>m</v>
      </c>
      <c r="G98" s="4" t="str">
        <f t="shared" si="36"/>
        <v>p</v>
      </c>
      <c r="H98" s="3">
        <v>0</v>
      </c>
      <c r="I98" s="2" t="str">
        <f>F98</f>
        <v>m</v>
      </c>
      <c r="J98" s="4" t="str">
        <f>G98</f>
        <v>p</v>
      </c>
      <c r="K98" s="3">
        <v>0</v>
      </c>
      <c r="L98" s="2" t="str">
        <f>I98</f>
        <v>m</v>
      </c>
      <c r="M98" s="4" t="s">
        <v>18</v>
      </c>
      <c r="N98" s="3">
        <v>1</v>
      </c>
      <c r="O98" s="2" t="str">
        <f>L98</f>
        <v>m</v>
      </c>
      <c r="P98" s="4" t="str">
        <f t="shared" si="37"/>
        <v>w</v>
      </c>
      <c r="Q98" s="3">
        <v>0</v>
      </c>
      <c r="R98" s="2" t="str">
        <f t="shared" si="38"/>
        <v>m</v>
      </c>
      <c r="S98" s="4" t="str">
        <f>P98</f>
        <v>w</v>
      </c>
      <c r="T98" s="3">
        <v>0</v>
      </c>
    </row>
    <row r="99" spans="1:20" ht="15.75">
      <c r="A99" s="2">
        <v>24</v>
      </c>
      <c r="B99" s="3"/>
      <c r="C99" s="11" t="s">
        <v>16</v>
      </c>
      <c r="D99" s="11" t="s">
        <v>18</v>
      </c>
      <c r="E99" s="3">
        <v>0</v>
      </c>
      <c r="F99" s="2" t="str">
        <f t="shared" si="35"/>
        <v>s</v>
      </c>
      <c r="G99" s="4" t="str">
        <f t="shared" si="36"/>
        <v>w</v>
      </c>
      <c r="H99" s="3">
        <v>0</v>
      </c>
      <c r="I99" s="2" t="s">
        <v>67</v>
      </c>
      <c r="J99" s="4"/>
      <c r="K99" s="3">
        <v>0</v>
      </c>
      <c r="L99" s="2" t="s">
        <v>16</v>
      </c>
      <c r="M99" s="4" t="s">
        <v>18</v>
      </c>
      <c r="N99" s="3">
        <v>0</v>
      </c>
      <c r="O99" s="2" t="s">
        <v>14</v>
      </c>
      <c r="P99" s="4" t="str">
        <f t="shared" si="37"/>
        <v>w</v>
      </c>
      <c r="Q99" s="3">
        <v>1</v>
      </c>
      <c r="R99" s="2" t="str">
        <f t="shared" si="38"/>
        <v>m</v>
      </c>
      <c r="S99" s="4" t="str">
        <f>P99</f>
        <v>w</v>
      </c>
      <c r="T99" s="3">
        <v>0</v>
      </c>
    </row>
    <row r="100" spans="1:20" ht="15.75">
      <c r="A100" s="2">
        <v>25</v>
      </c>
      <c r="B100" s="3"/>
      <c r="C100" s="11" t="s">
        <v>16</v>
      </c>
      <c r="D100" s="11" t="s">
        <v>18</v>
      </c>
      <c r="E100" s="3">
        <v>0</v>
      </c>
      <c r="F100" s="2" t="str">
        <f t="shared" si="35"/>
        <v>s</v>
      </c>
      <c r="G100" s="4" t="str">
        <f t="shared" si="36"/>
        <v>w</v>
      </c>
      <c r="H100" s="3">
        <v>0</v>
      </c>
      <c r="I100" s="2" t="s">
        <v>67</v>
      </c>
      <c r="J100" s="4"/>
      <c r="K100" s="3">
        <v>0</v>
      </c>
      <c r="L100" s="2" t="s">
        <v>14</v>
      </c>
      <c r="M100" s="4" t="s">
        <v>18</v>
      </c>
      <c r="N100" s="3">
        <v>1</v>
      </c>
      <c r="O100" s="2" t="str">
        <f>L100</f>
        <v>m</v>
      </c>
      <c r="P100" s="4" t="str">
        <f t="shared" si="37"/>
        <v>w</v>
      </c>
      <c r="Q100" s="3">
        <v>0</v>
      </c>
      <c r="R100" s="2" t="str">
        <f t="shared" si="38"/>
        <v>m</v>
      </c>
      <c r="S100" s="4" t="s">
        <v>17</v>
      </c>
      <c r="T100" s="3">
        <v>-1</v>
      </c>
    </row>
    <row r="101" spans="1:20" ht="15.75">
      <c r="A101" s="7">
        <v>26</v>
      </c>
      <c r="B101" s="3"/>
      <c r="C101" s="11" t="s">
        <v>16</v>
      </c>
      <c r="D101" s="11" t="s">
        <v>18</v>
      </c>
      <c r="E101" s="3">
        <v>0</v>
      </c>
      <c r="F101" s="2" t="str">
        <f t="shared" si="35"/>
        <v>s</v>
      </c>
      <c r="G101" s="4" t="str">
        <f t="shared" si="36"/>
        <v>w</v>
      </c>
      <c r="H101" s="3">
        <v>0</v>
      </c>
      <c r="I101" s="2" t="s">
        <v>67</v>
      </c>
      <c r="J101" s="4"/>
      <c r="K101" s="3">
        <v>0</v>
      </c>
      <c r="L101" s="2" t="s">
        <v>16</v>
      </c>
      <c r="M101" s="4" t="s">
        <v>18</v>
      </c>
      <c r="N101" s="3">
        <v>0</v>
      </c>
      <c r="O101" s="2" t="s">
        <v>14</v>
      </c>
      <c r="P101" s="4" t="str">
        <f t="shared" si="37"/>
        <v>w</v>
      </c>
      <c r="Q101" s="3">
        <v>1</v>
      </c>
      <c r="R101" s="2" t="str">
        <f t="shared" si="38"/>
        <v>m</v>
      </c>
      <c r="S101" s="4" t="str">
        <f>P101</f>
        <v>w</v>
      </c>
      <c r="T101" s="3">
        <v>0</v>
      </c>
    </row>
    <row r="102" spans="1:20" ht="15.75">
      <c r="A102" s="7">
        <v>27</v>
      </c>
      <c r="B102" s="3"/>
      <c r="C102" s="11" t="s">
        <v>14</v>
      </c>
      <c r="D102" s="11" t="s">
        <v>17</v>
      </c>
      <c r="E102" s="3">
        <v>0</v>
      </c>
      <c r="F102" s="2" t="s">
        <v>16</v>
      </c>
      <c r="G102" s="4" t="s">
        <v>18</v>
      </c>
      <c r="H102" s="3">
        <v>0</v>
      </c>
      <c r="I102" s="2" t="s">
        <v>67</v>
      </c>
      <c r="J102" s="4"/>
      <c r="K102" s="3">
        <v>0</v>
      </c>
      <c r="L102" s="2" t="s">
        <v>14</v>
      </c>
      <c r="M102" s="4" t="s">
        <v>17</v>
      </c>
      <c r="N102" s="3">
        <v>0</v>
      </c>
      <c r="O102" s="2" t="str">
        <f>L102</f>
        <v>m</v>
      </c>
      <c r="P102" s="4" t="s">
        <v>18</v>
      </c>
      <c r="Q102" s="3">
        <v>1</v>
      </c>
      <c r="R102" s="2" t="str">
        <f t="shared" si="38"/>
        <v>m</v>
      </c>
      <c r="S102" s="4" t="str">
        <f>P102</f>
        <v>w</v>
      </c>
      <c r="T102" s="3">
        <v>0</v>
      </c>
    </row>
    <row r="103" spans="1:20" ht="15.75">
      <c r="A103" s="7">
        <v>28</v>
      </c>
      <c r="B103" s="3" t="s">
        <v>175</v>
      </c>
      <c r="C103" s="11" t="s">
        <v>15</v>
      </c>
      <c r="D103" s="11" t="s">
        <v>17</v>
      </c>
      <c r="E103" s="3">
        <v>0</v>
      </c>
      <c r="F103" s="2" t="str">
        <f>C103</f>
        <v>d</v>
      </c>
      <c r="G103" s="4" t="str">
        <f>D103</f>
        <v>p</v>
      </c>
      <c r="H103" s="3">
        <v>0</v>
      </c>
      <c r="I103" s="2" t="str">
        <f>F103</f>
        <v>d</v>
      </c>
      <c r="J103" s="4" t="str">
        <f>G103</f>
        <v>p</v>
      </c>
      <c r="K103" s="3">
        <v>0</v>
      </c>
      <c r="L103" s="2" t="str">
        <f>I103</f>
        <v>d</v>
      </c>
      <c r="M103" s="4" t="str">
        <f>J103</f>
        <v>p</v>
      </c>
      <c r="N103" s="3">
        <v>0</v>
      </c>
      <c r="O103" s="2" t="str">
        <f>L103</f>
        <v>d</v>
      </c>
      <c r="P103" s="4" t="str">
        <f>M103</f>
        <v>p</v>
      </c>
      <c r="Q103" s="3">
        <v>0</v>
      </c>
      <c r="R103" s="2" t="str">
        <f t="shared" si="38"/>
        <v>d</v>
      </c>
      <c r="S103" s="4" t="s">
        <v>18</v>
      </c>
      <c r="T103" s="3">
        <v>1</v>
      </c>
    </row>
    <row r="104" spans="1:20" ht="15.75">
      <c r="A104" s="7">
        <v>29</v>
      </c>
      <c r="B104" s="3" t="s">
        <v>176</v>
      </c>
      <c r="C104" s="11" t="s">
        <v>16</v>
      </c>
      <c r="D104" s="11" t="s">
        <v>18</v>
      </c>
      <c r="E104" s="3">
        <v>0</v>
      </c>
      <c r="F104" s="2" t="str">
        <f>C104</f>
        <v>s</v>
      </c>
      <c r="G104" s="4" t="str">
        <f>D104</f>
        <v>w</v>
      </c>
      <c r="H104" s="3">
        <v>0</v>
      </c>
      <c r="I104" s="2" t="s">
        <v>67</v>
      </c>
      <c r="J104" s="4"/>
      <c r="K104" s="3">
        <v>0</v>
      </c>
      <c r="L104" s="2" t="s">
        <v>14</v>
      </c>
      <c r="M104" s="4" t="s">
        <v>17</v>
      </c>
      <c r="N104" s="3">
        <v>0</v>
      </c>
      <c r="O104" s="2" t="str">
        <f>L104</f>
        <v>m</v>
      </c>
      <c r="P104" s="4" t="s">
        <v>18</v>
      </c>
      <c r="Q104" s="3">
        <v>1</v>
      </c>
      <c r="R104" s="2" t="str">
        <f t="shared" si="38"/>
        <v>m</v>
      </c>
      <c r="S104" s="4" t="str">
        <f>P104</f>
        <v>w</v>
      </c>
      <c r="T104" s="3">
        <v>0</v>
      </c>
    </row>
    <row r="105" spans="1:20" ht="16.5" thickBot="1">
      <c r="A105" s="12">
        <v>30</v>
      </c>
      <c r="B105" s="13"/>
      <c r="C105" s="17" t="s">
        <v>16</v>
      </c>
      <c r="D105" s="17" t="s">
        <v>18</v>
      </c>
      <c r="E105" s="13">
        <v>0</v>
      </c>
      <c r="F105" s="16" t="s">
        <v>14</v>
      </c>
      <c r="G105" s="17" t="str">
        <f>D105</f>
        <v>w</v>
      </c>
      <c r="H105" s="13">
        <v>1</v>
      </c>
      <c r="I105" s="16" t="s">
        <v>67</v>
      </c>
      <c r="J105" s="17"/>
      <c r="K105" s="13">
        <v>0</v>
      </c>
      <c r="L105" s="16" t="s">
        <v>16</v>
      </c>
      <c r="M105" s="17" t="s">
        <v>18</v>
      </c>
      <c r="N105" s="13">
        <v>-1</v>
      </c>
      <c r="O105" s="16" t="str">
        <f>L105</f>
        <v>s</v>
      </c>
      <c r="P105" s="17" t="str">
        <f>M105</f>
        <v>w</v>
      </c>
      <c r="Q105" s="13">
        <v>0</v>
      </c>
      <c r="R105" s="16" t="str">
        <f t="shared" si="38"/>
        <v>s</v>
      </c>
      <c r="S105" s="17" t="str">
        <f>P105</f>
        <v>w</v>
      </c>
      <c r="T105" s="13">
        <v>0</v>
      </c>
    </row>
    <row r="106" spans="1:4" ht="15.75">
      <c r="A106" s="11"/>
      <c r="B106" s="4"/>
      <c r="C106" s="11"/>
      <c r="D106" s="11"/>
    </row>
    <row r="107" spans="1:4" ht="15.75">
      <c r="A107" s="11"/>
      <c r="B107" s="4"/>
      <c r="C107" s="11"/>
      <c r="D107" s="11"/>
    </row>
    <row r="108" ht="16.5" thickBot="1"/>
    <row r="109" spans="1:20" ht="16.5" thickBot="1">
      <c r="A109" s="120"/>
      <c r="B109" s="121"/>
      <c r="C109" s="14" t="s">
        <v>8</v>
      </c>
      <c r="D109" s="14"/>
      <c r="E109" s="14"/>
      <c r="F109" s="14"/>
      <c r="G109" s="14"/>
      <c r="H109" s="14"/>
      <c r="I109" s="30" t="s">
        <v>177</v>
      </c>
      <c r="J109" s="122"/>
      <c r="K109" s="122"/>
      <c r="L109" s="122"/>
      <c r="M109" s="30" t="s">
        <v>178</v>
      </c>
      <c r="N109" s="30"/>
      <c r="O109" s="30"/>
      <c r="P109" s="30"/>
      <c r="Q109" s="30"/>
      <c r="R109" s="30"/>
      <c r="S109" s="30"/>
      <c r="T109" s="123"/>
    </row>
    <row r="110" spans="1:20" ht="15.75">
      <c r="A110" s="124" t="s">
        <v>2</v>
      </c>
      <c r="B110" s="126" t="s">
        <v>0</v>
      </c>
      <c r="C110" s="128">
        <v>1959</v>
      </c>
      <c r="D110" s="129"/>
      <c r="E110" s="130"/>
      <c r="F110" s="128" t="s">
        <v>7</v>
      </c>
      <c r="G110" s="129"/>
      <c r="H110" s="130"/>
      <c r="I110" s="128" t="s">
        <v>6</v>
      </c>
      <c r="J110" s="129"/>
      <c r="K110" s="130"/>
      <c r="L110" s="128">
        <v>1985</v>
      </c>
      <c r="M110" s="129"/>
      <c r="N110" s="130"/>
      <c r="O110" s="128">
        <v>1994</v>
      </c>
      <c r="P110" s="129"/>
      <c r="Q110" s="130"/>
      <c r="R110" s="128" t="s">
        <v>1</v>
      </c>
      <c r="S110" s="129"/>
      <c r="T110" s="130"/>
    </row>
    <row r="111" spans="1:20" ht="16.5" thickBot="1">
      <c r="A111" s="125"/>
      <c r="B111" s="127"/>
      <c r="C111" s="9" t="s">
        <v>3</v>
      </c>
      <c r="D111" s="6" t="s">
        <v>5</v>
      </c>
      <c r="E111" s="8" t="s">
        <v>4</v>
      </c>
      <c r="F111" s="9" t="s">
        <v>3</v>
      </c>
      <c r="G111" s="6" t="s">
        <v>5</v>
      </c>
      <c r="H111" s="8" t="s">
        <v>4</v>
      </c>
      <c r="I111" s="9" t="s">
        <v>3</v>
      </c>
      <c r="J111" s="6" t="s">
        <v>5</v>
      </c>
      <c r="K111" s="8" t="s">
        <v>4</v>
      </c>
      <c r="L111" s="9" t="s">
        <v>3</v>
      </c>
      <c r="M111" s="6" t="s">
        <v>5</v>
      </c>
      <c r="N111" s="10" t="s">
        <v>4</v>
      </c>
      <c r="O111" s="9" t="s">
        <v>3</v>
      </c>
      <c r="P111" s="6" t="s">
        <v>5</v>
      </c>
      <c r="Q111" s="8" t="s">
        <v>4</v>
      </c>
      <c r="R111" s="9" t="s">
        <v>3</v>
      </c>
      <c r="S111" s="6" t="s">
        <v>5</v>
      </c>
      <c r="T111" s="8" t="s">
        <v>4</v>
      </c>
    </row>
    <row r="112" spans="1:20" ht="15.75">
      <c r="A112" s="2">
        <v>1</v>
      </c>
      <c r="B112" s="3"/>
      <c r="C112" s="4" t="s">
        <v>15</v>
      </c>
      <c r="D112" s="4" t="s">
        <v>18</v>
      </c>
      <c r="E112" s="3">
        <v>0</v>
      </c>
      <c r="F112" s="2" t="str">
        <f>C112</f>
        <v>d</v>
      </c>
      <c r="G112" s="4" t="str">
        <f>D112</f>
        <v>w</v>
      </c>
      <c r="H112" s="3">
        <v>0</v>
      </c>
      <c r="I112" s="2" t="str">
        <f>F112</f>
        <v>d</v>
      </c>
      <c r="J112" s="4" t="str">
        <f>G112</f>
        <v>w</v>
      </c>
      <c r="K112" s="3">
        <v>0</v>
      </c>
      <c r="L112" s="2" t="str">
        <f aca="true" t="shared" si="39" ref="L112:M115">I112</f>
        <v>d</v>
      </c>
      <c r="M112" s="4" t="str">
        <f t="shared" si="39"/>
        <v>w</v>
      </c>
      <c r="N112" s="3">
        <v>0</v>
      </c>
      <c r="O112" s="2" t="str">
        <f>L112</f>
        <v>d</v>
      </c>
      <c r="P112" s="4" t="str">
        <f>M112</f>
        <v>w</v>
      </c>
      <c r="Q112" s="3">
        <v>0</v>
      </c>
      <c r="R112" s="2" t="str">
        <f aca="true" t="shared" si="40" ref="R112:R121">O112</f>
        <v>d</v>
      </c>
      <c r="S112" s="4" t="str">
        <f aca="true" t="shared" si="41" ref="S112:S121">P112</f>
        <v>w</v>
      </c>
      <c r="T112" s="3">
        <v>0</v>
      </c>
    </row>
    <row r="113" spans="1:20" ht="15.75">
      <c r="A113" s="2">
        <v>2</v>
      </c>
      <c r="B113" s="3"/>
      <c r="C113" s="4" t="s">
        <v>15</v>
      </c>
      <c r="D113" s="4" t="s">
        <v>18</v>
      </c>
      <c r="E113" s="3">
        <v>0</v>
      </c>
      <c r="F113" s="2" t="s">
        <v>14</v>
      </c>
      <c r="G113" s="4" t="str">
        <f aca="true" t="shared" si="42" ref="G113:G121">D113</f>
        <v>w</v>
      </c>
      <c r="H113" s="3">
        <v>-1</v>
      </c>
      <c r="I113" s="2" t="str">
        <f>F113</f>
        <v>m</v>
      </c>
      <c r="J113" s="4" t="str">
        <f>G113</f>
        <v>w</v>
      </c>
      <c r="K113" s="3">
        <v>0</v>
      </c>
      <c r="L113" s="2" t="str">
        <f t="shared" si="39"/>
        <v>m</v>
      </c>
      <c r="M113" s="4" t="str">
        <f t="shared" si="39"/>
        <v>w</v>
      </c>
      <c r="N113" s="3">
        <v>0</v>
      </c>
      <c r="O113" s="2" t="str">
        <f>L113</f>
        <v>m</v>
      </c>
      <c r="P113" s="4" t="str">
        <f>M113</f>
        <v>w</v>
      </c>
      <c r="Q113" s="3">
        <v>0</v>
      </c>
      <c r="R113" s="2" t="str">
        <f t="shared" si="40"/>
        <v>m</v>
      </c>
      <c r="S113" s="4" t="str">
        <f t="shared" si="41"/>
        <v>w</v>
      </c>
      <c r="T113" s="3">
        <v>0</v>
      </c>
    </row>
    <row r="114" spans="1:20" ht="15.75">
      <c r="A114" s="2">
        <v>3</v>
      </c>
      <c r="B114" s="3"/>
      <c r="C114" s="4" t="s">
        <v>15</v>
      </c>
      <c r="D114" s="4" t="s">
        <v>17</v>
      </c>
      <c r="E114" s="3">
        <v>0</v>
      </c>
      <c r="F114" s="2" t="str">
        <f aca="true" t="shared" si="43" ref="F114:F121">C114</f>
        <v>d</v>
      </c>
      <c r="G114" s="4" t="str">
        <f t="shared" si="42"/>
        <v>p</v>
      </c>
      <c r="H114" s="3">
        <v>0</v>
      </c>
      <c r="I114" s="2" t="s">
        <v>14</v>
      </c>
      <c r="J114" s="4" t="s">
        <v>18</v>
      </c>
      <c r="K114" s="3">
        <v>0</v>
      </c>
      <c r="L114" s="2" t="str">
        <f t="shared" si="39"/>
        <v>m</v>
      </c>
      <c r="M114" s="4" t="str">
        <f t="shared" si="39"/>
        <v>w</v>
      </c>
      <c r="N114" s="3">
        <v>0</v>
      </c>
      <c r="O114" s="2" t="s">
        <v>15</v>
      </c>
      <c r="P114" s="4" t="s">
        <v>17</v>
      </c>
      <c r="Q114" s="3">
        <v>0</v>
      </c>
      <c r="R114" s="2" t="str">
        <f t="shared" si="40"/>
        <v>d</v>
      </c>
      <c r="S114" s="4" t="str">
        <f t="shared" si="41"/>
        <v>p</v>
      </c>
      <c r="T114" s="3">
        <v>0</v>
      </c>
    </row>
    <row r="115" spans="1:20" ht="15.75">
      <c r="A115" s="2">
        <v>4</v>
      </c>
      <c r="B115" s="3" t="s">
        <v>179</v>
      </c>
      <c r="C115" s="11" t="s">
        <v>15</v>
      </c>
      <c r="D115" s="11" t="s">
        <v>18</v>
      </c>
      <c r="E115" s="3">
        <v>0</v>
      </c>
      <c r="F115" s="2" t="str">
        <f t="shared" si="43"/>
        <v>d</v>
      </c>
      <c r="G115" s="4" t="str">
        <f t="shared" si="42"/>
        <v>w</v>
      </c>
      <c r="H115" s="3">
        <v>0</v>
      </c>
      <c r="I115" s="2" t="str">
        <f>F115</f>
        <v>d</v>
      </c>
      <c r="J115" s="4" t="str">
        <f>G115</f>
        <v>w</v>
      </c>
      <c r="K115" s="3">
        <v>0</v>
      </c>
      <c r="L115" s="2" t="str">
        <f t="shared" si="39"/>
        <v>d</v>
      </c>
      <c r="M115" s="4" t="str">
        <f t="shared" si="39"/>
        <v>w</v>
      </c>
      <c r="N115" s="3">
        <v>0</v>
      </c>
      <c r="O115" s="2" t="str">
        <f aca="true" t="shared" si="44" ref="O115:P121">L115</f>
        <v>d</v>
      </c>
      <c r="P115" s="4" t="str">
        <f t="shared" si="44"/>
        <v>w</v>
      </c>
      <c r="Q115" s="3">
        <v>0</v>
      </c>
      <c r="R115" s="2" t="str">
        <f t="shared" si="40"/>
        <v>d</v>
      </c>
      <c r="S115" s="4" t="str">
        <f t="shared" si="41"/>
        <v>w</v>
      </c>
      <c r="T115" s="3">
        <v>0</v>
      </c>
    </row>
    <row r="116" spans="1:20" ht="15.75">
      <c r="A116" s="2">
        <v>5</v>
      </c>
      <c r="B116" s="3"/>
      <c r="C116" s="11" t="s">
        <v>15</v>
      </c>
      <c r="D116" s="11" t="s">
        <v>18</v>
      </c>
      <c r="E116" s="3">
        <v>0</v>
      </c>
      <c r="F116" s="2" t="str">
        <f t="shared" si="43"/>
        <v>d</v>
      </c>
      <c r="G116" s="4" t="str">
        <f t="shared" si="42"/>
        <v>w</v>
      </c>
      <c r="H116" s="3">
        <v>0</v>
      </c>
      <c r="I116" s="2" t="s">
        <v>14</v>
      </c>
      <c r="J116" s="4" t="str">
        <f>G116</f>
        <v>w</v>
      </c>
      <c r="K116" s="3">
        <v>-1</v>
      </c>
      <c r="L116" s="2" t="s">
        <v>15</v>
      </c>
      <c r="M116" s="4" t="str">
        <f aca="true" t="shared" si="45" ref="M116:M121">J116</f>
        <v>w</v>
      </c>
      <c r="N116" s="3">
        <v>1</v>
      </c>
      <c r="O116" s="2" t="str">
        <f t="shared" si="44"/>
        <v>d</v>
      </c>
      <c r="P116" s="4" t="str">
        <f t="shared" si="44"/>
        <v>w</v>
      </c>
      <c r="Q116" s="3">
        <v>0</v>
      </c>
      <c r="R116" s="2" t="str">
        <f t="shared" si="40"/>
        <v>d</v>
      </c>
      <c r="S116" s="4" t="str">
        <f t="shared" si="41"/>
        <v>w</v>
      </c>
      <c r="T116" s="3">
        <v>0</v>
      </c>
    </row>
    <row r="117" spans="1:20" ht="15.75">
      <c r="A117" s="2">
        <v>6</v>
      </c>
      <c r="B117" s="3"/>
      <c r="C117" s="11" t="s">
        <v>14</v>
      </c>
      <c r="D117" s="11" t="s">
        <v>18</v>
      </c>
      <c r="E117" s="3">
        <v>0</v>
      </c>
      <c r="F117" s="2" t="str">
        <f t="shared" si="43"/>
        <v>m</v>
      </c>
      <c r="G117" s="4" t="str">
        <f t="shared" si="42"/>
        <v>w</v>
      </c>
      <c r="H117" s="3">
        <v>0</v>
      </c>
      <c r="I117" s="2" t="str">
        <f>F117</f>
        <v>m</v>
      </c>
      <c r="J117" s="4" t="str">
        <f>G117</f>
        <v>w</v>
      </c>
      <c r="K117" s="3">
        <v>0</v>
      </c>
      <c r="L117" s="2" t="str">
        <f aca="true" t="shared" si="46" ref="L117:L126">I117</f>
        <v>m</v>
      </c>
      <c r="M117" s="4" t="str">
        <f t="shared" si="45"/>
        <v>w</v>
      </c>
      <c r="N117" s="3">
        <v>0</v>
      </c>
      <c r="O117" s="2" t="str">
        <f t="shared" si="44"/>
        <v>m</v>
      </c>
      <c r="P117" s="4" t="str">
        <f t="shared" si="44"/>
        <v>w</v>
      </c>
      <c r="Q117" s="3">
        <v>0</v>
      </c>
      <c r="R117" s="2" t="str">
        <f t="shared" si="40"/>
        <v>m</v>
      </c>
      <c r="S117" s="4" t="str">
        <f t="shared" si="41"/>
        <v>w</v>
      </c>
      <c r="T117" s="3">
        <v>0</v>
      </c>
    </row>
    <row r="118" spans="1:20" ht="15.75">
      <c r="A118" s="2">
        <v>7</v>
      </c>
      <c r="B118" s="3"/>
      <c r="C118" s="11" t="s">
        <v>15</v>
      </c>
      <c r="D118" s="11" t="s">
        <v>18</v>
      </c>
      <c r="E118" s="3">
        <v>0</v>
      </c>
      <c r="F118" s="2" t="str">
        <f t="shared" si="43"/>
        <v>d</v>
      </c>
      <c r="G118" s="4" t="str">
        <f t="shared" si="42"/>
        <v>w</v>
      </c>
      <c r="H118" s="3">
        <v>0</v>
      </c>
      <c r="I118" s="2" t="str">
        <f>F118</f>
        <v>d</v>
      </c>
      <c r="J118" s="4" t="str">
        <f>G118</f>
        <v>w</v>
      </c>
      <c r="K118" s="3">
        <v>0</v>
      </c>
      <c r="L118" s="2" t="str">
        <f t="shared" si="46"/>
        <v>d</v>
      </c>
      <c r="M118" s="4" t="str">
        <f t="shared" si="45"/>
        <v>w</v>
      </c>
      <c r="N118" s="3">
        <v>0</v>
      </c>
      <c r="O118" s="2" t="str">
        <f t="shared" si="44"/>
        <v>d</v>
      </c>
      <c r="P118" s="4" t="str">
        <f t="shared" si="44"/>
        <v>w</v>
      </c>
      <c r="Q118" s="3">
        <v>0</v>
      </c>
      <c r="R118" s="2" t="str">
        <f t="shared" si="40"/>
        <v>d</v>
      </c>
      <c r="S118" s="4" t="str">
        <f t="shared" si="41"/>
        <v>w</v>
      </c>
      <c r="T118" s="3">
        <v>0</v>
      </c>
    </row>
    <row r="119" spans="1:20" ht="15.75">
      <c r="A119" s="2">
        <v>8</v>
      </c>
      <c r="B119" s="3" t="s">
        <v>180</v>
      </c>
      <c r="C119" s="11" t="s">
        <v>15</v>
      </c>
      <c r="D119" s="11" t="s">
        <v>17</v>
      </c>
      <c r="E119" s="3">
        <v>0</v>
      </c>
      <c r="F119" s="2" t="str">
        <f t="shared" si="43"/>
        <v>d</v>
      </c>
      <c r="G119" s="4" t="str">
        <f t="shared" si="42"/>
        <v>p</v>
      </c>
      <c r="H119" s="3">
        <v>0</v>
      </c>
      <c r="I119" s="2" t="s">
        <v>14</v>
      </c>
      <c r="J119" s="4" t="s">
        <v>18</v>
      </c>
      <c r="K119" s="3">
        <v>0</v>
      </c>
      <c r="L119" s="2" t="str">
        <f t="shared" si="46"/>
        <v>m</v>
      </c>
      <c r="M119" s="4" t="str">
        <f t="shared" si="45"/>
        <v>w</v>
      </c>
      <c r="N119" s="3">
        <v>0</v>
      </c>
      <c r="O119" s="2" t="str">
        <f t="shared" si="44"/>
        <v>m</v>
      </c>
      <c r="P119" s="4" t="str">
        <f t="shared" si="44"/>
        <v>w</v>
      </c>
      <c r="Q119" s="3">
        <v>0</v>
      </c>
      <c r="R119" s="2" t="str">
        <f t="shared" si="40"/>
        <v>m</v>
      </c>
      <c r="S119" s="4" t="str">
        <f t="shared" si="41"/>
        <v>w</v>
      </c>
      <c r="T119" s="3">
        <v>0</v>
      </c>
    </row>
    <row r="120" spans="1:20" ht="15.75">
      <c r="A120" s="2">
        <v>9</v>
      </c>
      <c r="B120" s="3"/>
      <c r="C120" s="11" t="s">
        <v>15</v>
      </c>
      <c r="D120" s="11" t="s">
        <v>18</v>
      </c>
      <c r="E120" s="3">
        <v>0</v>
      </c>
      <c r="F120" s="2" t="str">
        <f t="shared" si="43"/>
        <v>d</v>
      </c>
      <c r="G120" s="4" t="str">
        <f t="shared" si="42"/>
        <v>w</v>
      </c>
      <c r="H120" s="3">
        <v>0</v>
      </c>
      <c r="I120" s="2" t="str">
        <f>F120</f>
        <v>d</v>
      </c>
      <c r="J120" s="4" t="str">
        <f>G120</f>
        <v>w</v>
      </c>
      <c r="K120" s="3">
        <v>0</v>
      </c>
      <c r="L120" s="2" t="str">
        <f t="shared" si="46"/>
        <v>d</v>
      </c>
      <c r="M120" s="4" t="str">
        <f t="shared" si="45"/>
        <v>w</v>
      </c>
      <c r="N120" s="3">
        <v>0</v>
      </c>
      <c r="O120" s="2" t="str">
        <f t="shared" si="44"/>
        <v>d</v>
      </c>
      <c r="P120" s="4" t="str">
        <f t="shared" si="44"/>
        <v>w</v>
      </c>
      <c r="Q120" s="3">
        <v>0</v>
      </c>
      <c r="R120" s="2" t="str">
        <f t="shared" si="40"/>
        <v>d</v>
      </c>
      <c r="S120" s="4" t="str">
        <f t="shared" si="41"/>
        <v>w</v>
      </c>
      <c r="T120" s="3">
        <v>0</v>
      </c>
    </row>
    <row r="121" spans="1:20" ht="15.75">
      <c r="A121" s="2">
        <v>10</v>
      </c>
      <c r="B121" s="3"/>
      <c r="C121" s="11" t="s">
        <v>14</v>
      </c>
      <c r="D121" s="11" t="s">
        <v>18</v>
      </c>
      <c r="E121" s="3">
        <v>0</v>
      </c>
      <c r="F121" s="2" t="str">
        <f t="shared" si="43"/>
        <v>m</v>
      </c>
      <c r="G121" s="4" t="str">
        <f t="shared" si="42"/>
        <v>w</v>
      </c>
      <c r="H121" s="3">
        <v>0</v>
      </c>
      <c r="I121" s="2" t="str">
        <f>F121</f>
        <v>m</v>
      </c>
      <c r="J121" s="4" t="str">
        <f>G121</f>
        <v>w</v>
      </c>
      <c r="K121" s="3">
        <v>0</v>
      </c>
      <c r="L121" s="2" t="str">
        <f t="shared" si="46"/>
        <v>m</v>
      </c>
      <c r="M121" s="4" t="str">
        <f t="shared" si="45"/>
        <v>w</v>
      </c>
      <c r="N121" s="3">
        <v>0</v>
      </c>
      <c r="O121" s="2" t="str">
        <f t="shared" si="44"/>
        <v>m</v>
      </c>
      <c r="P121" s="4" t="str">
        <f t="shared" si="44"/>
        <v>w</v>
      </c>
      <c r="Q121" s="3">
        <v>0</v>
      </c>
      <c r="R121" s="2" t="str">
        <f t="shared" si="40"/>
        <v>m</v>
      </c>
      <c r="S121" s="4" t="str">
        <f t="shared" si="41"/>
        <v>w</v>
      </c>
      <c r="T121" s="3">
        <v>0</v>
      </c>
    </row>
    <row r="122" spans="1:20" ht="15.75">
      <c r="A122" s="2">
        <v>11</v>
      </c>
      <c r="B122" s="3"/>
      <c r="C122" s="11" t="s">
        <v>15</v>
      </c>
      <c r="D122" s="11" t="s">
        <v>18</v>
      </c>
      <c r="E122" s="3">
        <v>0</v>
      </c>
      <c r="F122" s="2" t="s">
        <v>15</v>
      </c>
      <c r="G122" s="4" t="s">
        <v>17</v>
      </c>
      <c r="H122" s="3">
        <v>-1</v>
      </c>
      <c r="I122" s="2" t="s">
        <v>14</v>
      </c>
      <c r="J122" s="4" t="s">
        <v>18</v>
      </c>
      <c r="K122" s="3">
        <v>0</v>
      </c>
      <c r="L122" s="2" t="str">
        <f t="shared" si="46"/>
        <v>m</v>
      </c>
      <c r="M122" s="4" t="s">
        <v>17</v>
      </c>
      <c r="N122" s="3">
        <v>-1</v>
      </c>
      <c r="O122" s="2" t="str">
        <f>L122</f>
        <v>m</v>
      </c>
      <c r="P122" s="4" t="s">
        <v>18</v>
      </c>
      <c r="Q122" s="3">
        <v>1</v>
      </c>
      <c r="R122" s="2" t="s">
        <v>15</v>
      </c>
      <c r="S122" s="4" t="s">
        <v>17</v>
      </c>
      <c r="T122" s="3">
        <v>0</v>
      </c>
    </row>
    <row r="123" spans="1:20" ht="15.75">
      <c r="A123" s="2">
        <v>12</v>
      </c>
      <c r="B123" s="3"/>
      <c r="C123" s="11" t="s">
        <v>15</v>
      </c>
      <c r="D123" s="11" t="s">
        <v>18</v>
      </c>
      <c r="E123" s="3">
        <v>0</v>
      </c>
      <c r="F123" s="2" t="str">
        <f aca="true" t="shared" si="47" ref="F123:G126">C123</f>
        <v>d</v>
      </c>
      <c r="G123" s="4" t="str">
        <f t="shared" si="47"/>
        <v>w</v>
      </c>
      <c r="H123" s="3">
        <v>0</v>
      </c>
      <c r="I123" s="2" t="str">
        <f aca="true" t="shared" si="48" ref="I123:J126">F123</f>
        <v>d</v>
      </c>
      <c r="J123" s="4" t="str">
        <f t="shared" si="48"/>
        <v>w</v>
      </c>
      <c r="K123" s="3">
        <v>0</v>
      </c>
      <c r="L123" s="2" t="str">
        <f t="shared" si="46"/>
        <v>d</v>
      </c>
      <c r="M123" s="4" t="str">
        <f>J123</f>
        <v>w</v>
      </c>
      <c r="N123" s="3">
        <v>0</v>
      </c>
      <c r="O123" s="2" t="str">
        <f>L123</f>
        <v>d</v>
      </c>
      <c r="P123" s="4" t="str">
        <f aca="true" t="shared" si="49" ref="P123:P140">M123</f>
        <v>w</v>
      </c>
      <c r="Q123" s="3">
        <v>0</v>
      </c>
      <c r="R123" s="2" t="str">
        <f aca="true" t="shared" si="50" ref="R123:S127">O123</f>
        <v>d</v>
      </c>
      <c r="S123" s="4" t="str">
        <f t="shared" si="50"/>
        <v>w</v>
      </c>
      <c r="T123" s="3">
        <v>0</v>
      </c>
    </row>
    <row r="124" spans="1:20" ht="15.75">
      <c r="A124" s="2">
        <v>13</v>
      </c>
      <c r="B124" s="3"/>
      <c r="C124" s="11" t="s">
        <v>15</v>
      </c>
      <c r="D124" s="11" t="s">
        <v>18</v>
      </c>
      <c r="E124" s="3">
        <v>0</v>
      </c>
      <c r="F124" s="2" t="str">
        <f t="shared" si="47"/>
        <v>d</v>
      </c>
      <c r="G124" s="4" t="str">
        <f t="shared" si="47"/>
        <v>w</v>
      </c>
      <c r="H124" s="3">
        <v>0</v>
      </c>
      <c r="I124" s="2" t="str">
        <f t="shared" si="48"/>
        <v>d</v>
      </c>
      <c r="J124" s="4" t="str">
        <f t="shared" si="48"/>
        <v>w</v>
      </c>
      <c r="K124" s="3">
        <v>0</v>
      </c>
      <c r="L124" s="2" t="str">
        <f t="shared" si="46"/>
        <v>d</v>
      </c>
      <c r="M124" s="4" t="str">
        <f>J124</f>
        <v>w</v>
      </c>
      <c r="N124" s="3">
        <v>0</v>
      </c>
      <c r="O124" s="2" t="s">
        <v>14</v>
      </c>
      <c r="P124" s="4" t="str">
        <f t="shared" si="49"/>
        <v>w</v>
      </c>
      <c r="Q124" s="3">
        <v>-1</v>
      </c>
      <c r="R124" s="2" t="str">
        <f t="shared" si="50"/>
        <v>m</v>
      </c>
      <c r="S124" s="4" t="str">
        <f t="shared" si="50"/>
        <v>w</v>
      </c>
      <c r="T124" s="3">
        <v>0</v>
      </c>
    </row>
    <row r="125" spans="1:20" ht="15.75">
      <c r="A125" s="2">
        <v>14</v>
      </c>
      <c r="B125" s="3"/>
      <c r="C125" s="11" t="s">
        <v>15</v>
      </c>
      <c r="D125" s="11" t="s">
        <v>18</v>
      </c>
      <c r="E125" s="3">
        <v>0</v>
      </c>
      <c r="F125" s="2" t="str">
        <f t="shared" si="47"/>
        <v>d</v>
      </c>
      <c r="G125" s="4" t="str">
        <f t="shared" si="47"/>
        <v>w</v>
      </c>
      <c r="H125" s="3">
        <v>0</v>
      </c>
      <c r="I125" s="2" t="str">
        <f t="shared" si="48"/>
        <v>d</v>
      </c>
      <c r="J125" s="4" t="str">
        <f t="shared" si="48"/>
        <v>w</v>
      </c>
      <c r="K125" s="3">
        <v>0</v>
      </c>
      <c r="L125" s="2" t="str">
        <f t="shared" si="46"/>
        <v>d</v>
      </c>
      <c r="M125" s="4" t="str">
        <f>J125</f>
        <v>w</v>
      </c>
      <c r="N125" s="3">
        <v>0</v>
      </c>
      <c r="O125" s="2" t="str">
        <f>L125</f>
        <v>d</v>
      </c>
      <c r="P125" s="4" t="str">
        <f t="shared" si="49"/>
        <v>w</v>
      </c>
      <c r="Q125" s="3">
        <v>0</v>
      </c>
      <c r="R125" s="2" t="str">
        <f t="shared" si="50"/>
        <v>d</v>
      </c>
      <c r="S125" s="4" t="str">
        <f t="shared" si="50"/>
        <v>w</v>
      </c>
      <c r="T125" s="3">
        <v>0</v>
      </c>
    </row>
    <row r="126" spans="1:20" ht="15.75">
      <c r="A126" s="2">
        <v>15</v>
      </c>
      <c r="B126" s="3"/>
      <c r="C126" s="11" t="s">
        <v>15</v>
      </c>
      <c r="D126" s="11" t="s">
        <v>17</v>
      </c>
      <c r="E126" s="3">
        <v>0</v>
      </c>
      <c r="F126" s="2" t="str">
        <f t="shared" si="47"/>
        <v>d</v>
      </c>
      <c r="G126" s="4" t="str">
        <f t="shared" si="47"/>
        <v>p</v>
      </c>
      <c r="H126" s="3">
        <v>0</v>
      </c>
      <c r="I126" s="2" t="str">
        <f t="shared" si="48"/>
        <v>d</v>
      </c>
      <c r="J126" s="4" t="str">
        <f t="shared" si="48"/>
        <v>p</v>
      </c>
      <c r="K126" s="3">
        <v>0</v>
      </c>
      <c r="L126" s="2" t="str">
        <f t="shared" si="46"/>
        <v>d</v>
      </c>
      <c r="M126" s="4" t="str">
        <f>J126</f>
        <v>p</v>
      </c>
      <c r="N126" s="3">
        <v>0</v>
      </c>
      <c r="O126" s="2" t="str">
        <f>L126</f>
        <v>d</v>
      </c>
      <c r="P126" s="4" t="str">
        <f t="shared" si="49"/>
        <v>p</v>
      </c>
      <c r="Q126" s="3">
        <v>0</v>
      </c>
      <c r="R126" s="2" t="str">
        <f t="shared" si="50"/>
        <v>d</v>
      </c>
      <c r="S126" s="4" t="str">
        <f t="shared" si="50"/>
        <v>p</v>
      </c>
      <c r="T126" s="3">
        <v>0</v>
      </c>
    </row>
    <row r="127" spans="1:20" ht="15.75">
      <c r="A127" s="2">
        <v>16</v>
      </c>
      <c r="B127" s="3"/>
      <c r="C127" s="11" t="s">
        <v>15</v>
      </c>
      <c r="D127" s="11" t="s">
        <v>18</v>
      </c>
      <c r="E127" s="3">
        <v>0</v>
      </c>
      <c r="F127" s="2" t="str">
        <f>C127</f>
        <v>d</v>
      </c>
      <c r="G127" s="4" t="s">
        <v>17</v>
      </c>
      <c r="H127" s="3">
        <v>-1</v>
      </c>
      <c r="I127" s="2" t="s">
        <v>14</v>
      </c>
      <c r="J127" s="4" t="s">
        <v>18</v>
      </c>
      <c r="K127" s="3">
        <v>0</v>
      </c>
      <c r="L127" s="2" t="s">
        <v>15</v>
      </c>
      <c r="M127" s="4" t="s">
        <v>17</v>
      </c>
      <c r="N127" s="3">
        <v>0</v>
      </c>
      <c r="O127" s="2" t="str">
        <f>L127</f>
        <v>d</v>
      </c>
      <c r="P127" s="4" t="str">
        <f t="shared" si="49"/>
        <v>p</v>
      </c>
      <c r="Q127" s="3">
        <v>0</v>
      </c>
      <c r="R127" s="2" t="str">
        <f t="shared" si="50"/>
        <v>d</v>
      </c>
      <c r="S127" s="4" t="str">
        <f t="shared" si="50"/>
        <v>p</v>
      </c>
      <c r="T127" s="3">
        <v>0</v>
      </c>
    </row>
    <row r="128" spans="1:20" ht="15.75">
      <c r="A128" s="2">
        <v>17</v>
      </c>
      <c r="B128" s="3"/>
      <c r="C128" s="11" t="s">
        <v>15</v>
      </c>
      <c r="D128" s="11" t="s">
        <v>17</v>
      </c>
      <c r="E128" s="3">
        <v>0</v>
      </c>
      <c r="F128" s="2" t="s">
        <v>14</v>
      </c>
      <c r="G128" s="4" t="s">
        <v>18</v>
      </c>
      <c r="H128" s="3">
        <v>0</v>
      </c>
      <c r="I128" s="2" t="str">
        <f>F128</f>
        <v>m</v>
      </c>
      <c r="J128" s="4" t="str">
        <f>G128</f>
        <v>w</v>
      </c>
      <c r="K128" s="3">
        <v>0</v>
      </c>
      <c r="L128" s="2" t="str">
        <f aca="true" t="shared" si="51" ref="L128:M135">I128</f>
        <v>m</v>
      </c>
      <c r="M128" s="4" t="str">
        <f t="shared" si="51"/>
        <v>w</v>
      </c>
      <c r="N128" s="3">
        <v>0</v>
      </c>
      <c r="O128" s="2" t="str">
        <f>L128</f>
        <v>m</v>
      </c>
      <c r="P128" s="4" t="str">
        <f t="shared" si="49"/>
        <v>w</v>
      </c>
      <c r="Q128" s="3">
        <v>0</v>
      </c>
      <c r="R128" s="2" t="s">
        <v>15</v>
      </c>
      <c r="S128" s="4" t="s">
        <v>17</v>
      </c>
      <c r="T128" s="3">
        <v>0</v>
      </c>
    </row>
    <row r="129" spans="1:20" ht="15.75">
      <c r="A129" s="2">
        <v>18</v>
      </c>
      <c r="B129" s="3"/>
      <c r="C129" s="11" t="s">
        <v>15</v>
      </c>
      <c r="D129" s="11" t="s">
        <v>18</v>
      </c>
      <c r="E129" s="3">
        <v>0</v>
      </c>
      <c r="F129" s="2" t="str">
        <f>C129</f>
        <v>d</v>
      </c>
      <c r="G129" s="4" t="str">
        <f>D129</f>
        <v>w</v>
      </c>
      <c r="H129" s="3">
        <v>0</v>
      </c>
      <c r="I129" s="2" t="str">
        <f>F129</f>
        <v>d</v>
      </c>
      <c r="J129" s="4" t="str">
        <f>G129</f>
        <v>w</v>
      </c>
      <c r="K129" s="3">
        <v>0</v>
      </c>
      <c r="L129" s="2" t="str">
        <f t="shared" si="51"/>
        <v>d</v>
      </c>
      <c r="M129" s="4" t="str">
        <f t="shared" si="51"/>
        <v>w</v>
      </c>
      <c r="N129" s="3">
        <v>0</v>
      </c>
      <c r="O129" s="2" t="s">
        <v>14</v>
      </c>
      <c r="P129" s="4" t="str">
        <f t="shared" si="49"/>
        <v>w</v>
      </c>
      <c r="Q129" s="3">
        <v>-1</v>
      </c>
      <c r="R129" s="2" t="s">
        <v>15</v>
      </c>
      <c r="S129" s="4" t="str">
        <f aca="true" t="shared" si="52" ref="S129:S140">P129</f>
        <v>w</v>
      </c>
      <c r="T129" s="3">
        <v>1</v>
      </c>
    </row>
    <row r="130" spans="1:20" ht="15.75">
      <c r="A130" s="2">
        <v>19</v>
      </c>
      <c r="B130" s="3" t="s">
        <v>181</v>
      </c>
      <c r="C130" s="11" t="s">
        <v>15</v>
      </c>
      <c r="D130" s="11" t="s">
        <v>18</v>
      </c>
      <c r="E130" s="3">
        <v>0</v>
      </c>
      <c r="F130" s="2" t="s">
        <v>15</v>
      </c>
      <c r="G130" s="4" t="s">
        <v>17</v>
      </c>
      <c r="H130" s="3">
        <v>-1</v>
      </c>
      <c r="I130" s="2" t="str">
        <f aca="true" t="shared" si="53" ref="I130:I135">F130</f>
        <v>d</v>
      </c>
      <c r="J130" s="4" t="s">
        <v>18</v>
      </c>
      <c r="K130" s="3">
        <v>1</v>
      </c>
      <c r="L130" s="2" t="str">
        <f t="shared" si="51"/>
        <v>d</v>
      </c>
      <c r="M130" s="4" t="str">
        <f t="shared" si="51"/>
        <v>w</v>
      </c>
      <c r="N130" s="3">
        <v>0</v>
      </c>
      <c r="O130" s="2" t="str">
        <f aca="true" t="shared" si="54" ref="O130:O140">L130</f>
        <v>d</v>
      </c>
      <c r="P130" s="4" t="str">
        <f t="shared" si="49"/>
        <v>w</v>
      </c>
      <c r="Q130" s="3">
        <v>0</v>
      </c>
      <c r="R130" s="2" t="str">
        <f aca="true" t="shared" si="55" ref="R130:R139">O130</f>
        <v>d</v>
      </c>
      <c r="S130" s="4" t="str">
        <f t="shared" si="52"/>
        <v>w</v>
      </c>
      <c r="T130" s="3">
        <v>0</v>
      </c>
    </row>
    <row r="131" spans="1:20" ht="15.75">
      <c r="A131" s="2">
        <v>20</v>
      </c>
      <c r="B131" s="3" t="s">
        <v>182</v>
      </c>
      <c r="C131" s="11" t="s">
        <v>15</v>
      </c>
      <c r="D131" s="11" t="s">
        <v>18</v>
      </c>
      <c r="E131" s="3">
        <v>0</v>
      </c>
      <c r="F131" s="2" t="str">
        <f>C131</f>
        <v>d</v>
      </c>
      <c r="G131" s="4" t="str">
        <f>D131</f>
        <v>w</v>
      </c>
      <c r="H131" s="3">
        <v>0</v>
      </c>
      <c r="I131" s="2" t="str">
        <f t="shared" si="53"/>
        <v>d</v>
      </c>
      <c r="J131" s="4" t="str">
        <f>G131</f>
        <v>w</v>
      </c>
      <c r="K131" s="3">
        <v>0</v>
      </c>
      <c r="L131" s="2" t="str">
        <f t="shared" si="51"/>
        <v>d</v>
      </c>
      <c r="M131" s="4" t="str">
        <f t="shared" si="51"/>
        <v>w</v>
      </c>
      <c r="N131" s="3">
        <v>0</v>
      </c>
      <c r="O131" s="2" t="str">
        <f t="shared" si="54"/>
        <v>d</v>
      </c>
      <c r="P131" s="4" t="str">
        <f t="shared" si="49"/>
        <v>w</v>
      </c>
      <c r="Q131" s="3">
        <v>0</v>
      </c>
      <c r="R131" s="2" t="str">
        <f t="shared" si="55"/>
        <v>d</v>
      </c>
      <c r="S131" s="4" t="str">
        <f t="shared" si="52"/>
        <v>w</v>
      </c>
      <c r="T131" s="3">
        <v>0</v>
      </c>
    </row>
    <row r="132" spans="1:20" ht="15.75">
      <c r="A132" s="2">
        <v>21</v>
      </c>
      <c r="B132" s="3"/>
      <c r="C132" s="11" t="s">
        <v>15</v>
      </c>
      <c r="D132" s="11" t="s">
        <v>18</v>
      </c>
      <c r="E132" s="3">
        <v>0</v>
      </c>
      <c r="F132" s="2" t="str">
        <f aca="true" t="shared" si="56" ref="F132:F141">C132</f>
        <v>d</v>
      </c>
      <c r="G132" s="4" t="s">
        <v>17</v>
      </c>
      <c r="H132" s="3">
        <v>-1</v>
      </c>
      <c r="I132" s="2" t="str">
        <f t="shared" si="53"/>
        <v>d</v>
      </c>
      <c r="J132" s="4" t="s">
        <v>18</v>
      </c>
      <c r="K132" s="3">
        <v>1</v>
      </c>
      <c r="L132" s="2" t="str">
        <f t="shared" si="51"/>
        <v>d</v>
      </c>
      <c r="M132" s="4" t="str">
        <f t="shared" si="51"/>
        <v>w</v>
      </c>
      <c r="N132" s="3">
        <v>0</v>
      </c>
      <c r="O132" s="2" t="str">
        <f t="shared" si="54"/>
        <v>d</v>
      </c>
      <c r="P132" s="4" t="str">
        <f t="shared" si="49"/>
        <v>w</v>
      </c>
      <c r="Q132" s="3">
        <v>0</v>
      </c>
      <c r="R132" s="2" t="str">
        <f t="shared" si="55"/>
        <v>d</v>
      </c>
      <c r="S132" s="4" t="str">
        <f t="shared" si="52"/>
        <v>w</v>
      </c>
      <c r="T132" s="3">
        <v>0</v>
      </c>
    </row>
    <row r="133" spans="1:20" ht="15.75">
      <c r="A133" s="2">
        <v>22</v>
      </c>
      <c r="B133" s="3"/>
      <c r="C133" s="11" t="s">
        <v>15</v>
      </c>
      <c r="D133" s="11" t="s">
        <v>18</v>
      </c>
      <c r="E133" s="3">
        <v>0</v>
      </c>
      <c r="F133" s="2" t="str">
        <f t="shared" si="56"/>
        <v>d</v>
      </c>
      <c r="G133" s="4" t="str">
        <f aca="true" t="shared" si="57" ref="G133:G139">D133</f>
        <v>w</v>
      </c>
      <c r="H133" s="3">
        <v>0</v>
      </c>
      <c r="I133" s="2" t="str">
        <f t="shared" si="53"/>
        <v>d</v>
      </c>
      <c r="J133" s="4" t="str">
        <f>G133</f>
        <v>w</v>
      </c>
      <c r="K133" s="3">
        <v>0</v>
      </c>
      <c r="L133" s="2" t="str">
        <f t="shared" si="51"/>
        <v>d</v>
      </c>
      <c r="M133" s="4" t="str">
        <f t="shared" si="51"/>
        <v>w</v>
      </c>
      <c r="N133" s="3">
        <v>0</v>
      </c>
      <c r="O133" s="2" t="str">
        <f t="shared" si="54"/>
        <v>d</v>
      </c>
      <c r="P133" s="4" t="str">
        <f t="shared" si="49"/>
        <v>w</v>
      </c>
      <c r="Q133" s="3">
        <v>0</v>
      </c>
      <c r="R133" s="2" t="str">
        <f t="shared" si="55"/>
        <v>d</v>
      </c>
      <c r="S133" s="4" t="str">
        <f t="shared" si="52"/>
        <v>w</v>
      </c>
      <c r="T133" s="3">
        <v>0</v>
      </c>
    </row>
    <row r="134" spans="1:20" ht="15.75">
      <c r="A134" s="2">
        <v>23</v>
      </c>
      <c r="B134" s="3"/>
      <c r="C134" s="11" t="s">
        <v>15</v>
      </c>
      <c r="D134" s="11" t="s">
        <v>17</v>
      </c>
      <c r="E134" s="3">
        <v>0</v>
      </c>
      <c r="F134" s="2" t="str">
        <f t="shared" si="56"/>
        <v>d</v>
      </c>
      <c r="G134" s="4" t="str">
        <f t="shared" si="57"/>
        <v>p</v>
      </c>
      <c r="H134" s="3">
        <v>0</v>
      </c>
      <c r="I134" s="2" t="str">
        <f t="shared" si="53"/>
        <v>d</v>
      </c>
      <c r="J134" s="4" t="str">
        <f>G134</f>
        <v>p</v>
      </c>
      <c r="K134" s="3">
        <v>0</v>
      </c>
      <c r="L134" s="2" t="str">
        <f t="shared" si="51"/>
        <v>d</v>
      </c>
      <c r="M134" s="4" t="str">
        <f t="shared" si="51"/>
        <v>p</v>
      </c>
      <c r="N134" s="3">
        <v>0</v>
      </c>
      <c r="O134" s="2" t="str">
        <f t="shared" si="54"/>
        <v>d</v>
      </c>
      <c r="P134" s="4" t="str">
        <f t="shared" si="49"/>
        <v>p</v>
      </c>
      <c r="Q134" s="3">
        <v>0</v>
      </c>
      <c r="R134" s="2" t="str">
        <f t="shared" si="55"/>
        <v>d</v>
      </c>
      <c r="S134" s="4" t="str">
        <f t="shared" si="52"/>
        <v>p</v>
      </c>
      <c r="T134" s="3">
        <v>0</v>
      </c>
    </row>
    <row r="135" spans="1:20" ht="15.75">
      <c r="A135" s="2">
        <v>24</v>
      </c>
      <c r="B135" s="3"/>
      <c r="C135" s="11" t="s">
        <v>14</v>
      </c>
      <c r="D135" s="11" t="s">
        <v>18</v>
      </c>
      <c r="E135" s="3">
        <v>0</v>
      </c>
      <c r="F135" s="2" t="str">
        <f t="shared" si="56"/>
        <v>m</v>
      </c>
      <c r="G135" s="4" t="str">
        <f t="shared" si="57"/>
        <v>w</v>
      </c>
      <c r="H135" s="3">
        <v>0</v>
      </c>
      <c r="I135" s="2" t="str">
        <f t="shared" si="53"/>
        <v>m</v>
      </c>
      <c r="J135" s="4" t="str">
        <f>G135</f>
        <v>w</v>
      </c>
      <c r="K135" s="3">
        <v>0</v>
      </c>
      <c r="L135" s="2" t="str">
        <f t="shared" si="51"/>
        <v>m</v>
      </c>
      <c r="M135" s="4" t="str">
        <f t="shared" si="51"/>
        <v>w</v>
      </c>
      <c r="N135" s="3">
        <v>0</v>
      </c>
      <c r="O135" s="2" t="str">
        <f t="shared" si="54"/>
        <v>m</v>
      </c>
      <c r="P135" s="4" t="str">
        <f t="shared" si="49"/>
        <v>w</v>
      </c>
      <c r="Q135" s="3">
        <v>0</v>
      </c>
      <c r="R135" s="2" t="str">
        <f t="shared" si="55"/>
        <v>m</v>
      </c>
      <c r="S135" s="4" t="str">
        <f t="shared" si="52"/>
        <v>w</v>
      </c>
      <c r="T135" s="3">
        <v>0</v>
      </c>
    </row>
    <row r="136" spans="1:20" ht="15.75">
      <c r="A136" s="2">
        <v>25</v>
      </c>
      <c r="B136" s="3"/>
      <c r="C136" s="11" t="s">
        <v>15</v>
      </c>
      <c r="D136" s="11" t="s">
        <v>17</v>
      </c>
      <c r="E136" s="3">
        <v>0</v>
      </c>
      <c r="F136" s="2" t="str">
        <f t="shared" si="56"/>
        <v>d</v>
      </c>
      <c r="G136" s="4" t="str">
        <f t="shared" si="57"/>
        <v>p</v>
      </c>
      <c r="H136" s="3">
        <v>0</v>
      </c>
      <c r="I136" s="2" t="s">
        <v>14</v>
      </c>
      <c r="J136" s="4" t="s">
        <v>18</v>
      </c>
      <c r="K136" s="3">
        <v>0</v>
      </c>
      <c r="L136" s="2" t="s">
        <v>15</v>
      </c>
      <c r="M136" s="4" t="s">
        <v>17</v>
      </c>
      <c r="N136" s="3">
        <v>0</v>
      </c>
      <c r="O136" s="2" t="str">
        <f t="shared" si="54"/>
        <v>d</v>
      </c>
      <c r="P136" s="4" t="str">
        <f t="shared" si="49"/>
        <v>p</v>
      </c>
      <c r="Q136" s="3">
        <v>0</v>
      </c>
      <c r="R136" s="2" t="str">
        <f t="shared" si="55"/>
        <v>d</v>
      </c>
      <c r="S136" s="4" t="str">
        <f t="shared" si="52"/>
        <v>p</v>
      </c>
      <c r="T136" s="3">
        <v>0</v>
      </c>
    </row>
    <row r="137" spans="1:20" ht="15.75">
      <c r="A137" s="7">
        <v>26</v>
      </c>
      <c r="B137" s="3"/>
      <c r="C137" s="11" t="s">
        <v>15</v>
      </c>
      <c r="D137" s="11" t="s">
        <v>18</v>
      </c>
      <c r="E137" s="3">
        <v>0</v>
      </c>
      <c r="F137" s="2" t="str">
        <f t="shared" si="56"/>
        <v>d</v>
      </c>
      <c r="G137" s="4" t="str">
        <f t="shared" si="57"/>
        <v>w</v>
      </c>
      <c r="H137" s="3">
        <v>0</v>
      </c>
      <c r="I137" s="2" t="str">
        <f aca="true" t="shared" si="58" ref="I137:J139">F137</f>
        <v>d</v>
      </c>
      <c r="J137" s="4" t="str">
        <f t="shared" si="58"/>
        <v>w</v>
      </c>
      <c r="K137" s="3">
        <v>0</v>
      </c>
      <c r="L137" s="2" t="str">
        <f aca="true" t="shared" si="59" ref="L137:M141">I137</f>
        <v>d</v>
      </c>
      <c r="M137" s="4" t="str">
        <f t="shared" si="59"/>
        <v>w</v>
      </c>
      <c r="N137" s="3">
        <v>0</v>
      </c>
      <c r="O137" s="2" t="str">
        <f t="shared" si="54"/>
        <v>d</v>
      </c>
      <c r="P137" s="4" t="str">
        <f t="shared" si="49"/>
        <v>w</v>
      </c>
      <c r="Q137" s="3">
        <v>0</v>
      </c>
      <c r="R137" s="2" t="str">
        <f t="shared" si="55"/>
        <v>d</v>
      </c>
      <c r="S137" s="4" t="str">
        <f t="shared" si="52"/>
        <v>w</v>
      </c>
      <c r="T137" s="3">
        <v>0</v>
      </c>
    </row>
    <row r="138" spans="1:20" ht="15.75">
      <c r="A138" s="7">
        <v>27</v>
      </c>
      <c r="B138" s="3"/>
      <c r="C138" s="11" t="s">
        <v>15</v>
      </c>
      <c r="D138" s="11" t="s">
        <v>18</v>
      </c>
      <c r="E138" s="3">
        <v>0</v>
      </c>
      <c r="F138" s="2" t="str">
        <f t="shared" si="56"/>
        <v>d</v>
      </c>
      <c r="G138" s="4" t="str">
        <f t="shared" si="57"/>
        <v>w</v>
      </c>
      <c r="H138" s="3">
        <v>0</v>
      </c>
      <c r="I138" s="2" t="str">
        <f t="shared" si="58"/>
        <v>d</v>
      </c>
      <c r="J138" s="4" t="str">
        <f t="shared" si="58"/>
        <v>w</v>
      </c>
      <c r="K138" s="3">
        <v>0</v>
      </c>
      <c r="L138" s="2" t="str">
        <f t="shared" si="59"/>
        <v>d</v>
      </c>
      <c r="M138" s="4" t="str">
        <f t="shared" si="59"/>
        <v>w</v>
      </c>
      <c r="N138" s="3">
        <v>0</v>
      </c>
      <c r="O138" s="2" t="str">
        <f t="shared" si="54"/>
        <v>d</v>
      </c>
      <c r="P138" s="4" t="str">
        <f t="shared" si="49"/>
        <v>w</v>
      </c>
      <c r="Q138" s="3">
        <v>0</v>
      </c>
      <c r="R138" s="2" t="str">
        <f t="shared" si="55"/>
        <v>d</v>
      </c>
      <c r="S138" s="4" t="str">
        <f t="shared" si="52"/>
        <v>w</v>
      </c>
      <c r="T138" s="3">
        <v>0</v>
      </c>
    </row>
    <row r="139" spans="1:20" ht="15.75">
      <c r="A139" s="7">
        <v>28</v>
      </c>
      <c r="B139" s="3" t="s">
        <v>183</v>
      </c>
      <c r="C139" s="11" t="s">
        <v>15</v>
      </c>
      <c r="D139" s="11" t="s">
        <v>18</v>
      </c>
      <c r="E139" s="3">
        <v>0</v>
      </c>
      <c r="F139" s="2" t="str">
        <f t="shared" si="56"/>
        <v>d</v>
      </c>
      <c r="G139" s="4" t="str">
        <f t="shared" si="57"/>
        <v>w</v>
      </c>
      <c r="H139" s="3">
        <v>0</v>
      </c>
      <c r="I139" s="2" t="str">
        <f t="shared" si="58"/>
        <v>d</v>
      </c>
      <c r="J139" s="4" t="str">
        <f t="shared" si="58"/>
        <v>w</v>
      </c>
      <c r="K139" s="3">
        <v>0</v>
      </c>
      <c r="L139" s="2" t="str">
        <f t="shared" si="59"/>
        <v>d</v>
      </c>
      <c r="M139" s="4" t="str">
        <f t="shared" si="59"/>
        <v>w</v>
      </c>
      <c r="N139" s="3">
        <v>0</v>
      </c>
      <c r="O139" s="2" t="str">
        <f t="shared" si="54"/>
        <v>d</v>
      </c>
      <c r="P139" s="4" t="str">
        <f t="shared" si="49"/>
        <v>w</v>
      </c>
      <c r="Q139" s="3">
        <v>0</v>
      </c>
      <c r="R139" s="2" t="str">
        <f t="shared" si="55"/>
        <v>d</v>
      </c>
      <c r="S139" s="4" t="str">
        <f t="shared" si="52"/>
        <v>w</v>
      </c>
      <c r="T139" s="3">
        <v>0</v>
      </c>
    </row>
    <row r="140" spans="1:20" ht="15.75">
      <c r="A140" s="7">
        <v>29</v>
      </c>
      <c r="B140" s="3"/>
      <c r="C140" s="11" t="s">
        <v>15</v>
      </c>
      <c r="D140" s="11" t="s">
        <v>18</v>
      </c>
      <c r="E140" s="3">
        <v>0</v>
      </c>
      <c r="F140" s="2" t="str">
        <f t="shared" si="56"/>
        <v>d</v>
      </c>
      <c r="G140" s="4" t="s">
        <v>17</v>
      </c>
      <c r="H140" s="3">
        <v>-1</v>
      </c>
      <c r="I140" s="2" t="s">
        <v>14</v>
      </c>
      <c r="J140" s="4" t="s">
        <v>18</v>
      </c>
      <c r="K140" s="3">
        <v>0</v>
      </c>
      <c r="L140" s="2" t="str">
        <f t="shared" si="59"/>
        <v>m</v>
      </c>
      <c r="M140" s="4" t="str">
        <f t="shared" si="59"/>
        <v>w</v>
      </c>
      <c r="N140" s="3">
        <v>0</v>
      </c>
      <c r="O140" s="2" t="str">
        <f t="shared" si="54"/>
        <v>m</v>
      </c>
      <c r="P140" s="4" t="str">
        <f t="shared" si="49"/>
        <v>w</v>
      </c>
      <c r="Q140" s="3">
        <v>0</v>
      </c>
      <c r="R140" s="2" t="s">
        <v>15</v>
      </c>
      <c r="S140" s="4" t="str">
        <f t="shared" si="52"/>
        <v>w</v>
      </c>
      <c r="T140" s="3">
        <v>1</v>
      </c>
    </row>
    <row r="141" spans="1:20" ht="16.5" thickBot="1">
      <c r="A141" s="12">
        <v>30</v>
      </c>
      <c r="B141" s="13"/>
      <c r="C141" s="17" t="s">
        <v>15</v>
      </c>
      <c r="D141" s="17" t="s">
        <v>18</v>
      </c>
      <c r="E141" s="13">
        <v>0</v>
      </c>
      <c r="F141" s="16" t="str">
        <f t="shared" si="56"/>
        <v>d</v>
      </c>
      <c r="G141" s="17" t="s">
        <v>17</v>
      </c>
      <c r="H141" s="13">
        <v>-1</v>
      </c>
      <c r="I141" s="16" t="str">
        <f>F141</f>
        <v>d</v>
      </c>
      <c r="J141" s="17" t="str">
        <f>G141</f>
        <v>p</v>
      </c>
      <c r="K141" s="13">
        <v>0</v>
      </c>
      <c r="L141" s="16" t="str">
        <f t="shared" si="59"/>
        <v>d</v>
      </c>
      <c r="M141" s="17" t="str">
        <f t="shared" si="59"/>
        <v>p</v>
      </c>
      <c r="N141" s="13">
        <v>0</v>
      </c>
      <c r="O141" s="16" t="s">
        <v>14</v>
      </c>
      <c r="P141" s="17" t="s">
        <v>18</v>
      </c>
      <c r="Q141" s="13">
        <v>0</v>
      </c>
      <c r="R141" s="16" t="s">
        <v>15</v>
      </c>
      <c r="S141" s="17" t="s">
        <v>18</v>
      </c>
      <c r="T141" s="13">
        <v>1</v>
      </c>
    </row>
    <row r="142" spans="1:4" ht="15.75">
      <c r="A142" s="11"/>
      <c r="B142" s="4"/>
      <c r="C142" s="11"/>
      <c r="D142" s="11"/>
    </row>
    <row r="143" spans="1:4" ht="15.75">
      <c r="A143" s="11"/>
      <c r="B143" s="4"/>
      <c r="C143" s="11"/>
      <c r="D143" s="11"/>
    </row>
    <row r="144" ht="16.5" thickBot="1"/>
    <row r="145" spans="1:20" ht="16.5" thickBot="1">
      <c r="A145" s="120"/>
      <c r="B145" s="121"/>
      <c r="C145" s="14" t="s">
        <v>8</v>
      </c>
      <c r="D145" s="14"/>
      <c r="E145" s="14"/>
      <c r="F145" s="14"/>
      <c r="G145" s="14"/>
      <c r="H145" s="14"/>
      <c r="I145" s="30" t="s">
        <v>184</v>
      </c>
      <c r="J145" s="122"/>
      <c r="K145" s="122"/>
      <c r="L145" s="122"/>
      <c r="M145" s="30" t="s">
        <v>185</v>
      </c>
      <c r="N145" s="30"/>
      <c r="O145" s="30"/>
      <c r="P145" s="30"/>
      <c r="Q145" s="30"/>
      <c r="R145" s="30"/>
      <c r="S145" s="30"/>
      <c r="T145" s="123"/>
    </row>
    <row r="146" spans="1:20" ht="15.75">
      <c r="A146" s="124" t="s">
        <v>2</v>
      </c>
      <c r="B146" s="126" t="s">
        <v>0</v>
      </c>
      <c r="C146" s="128">
        <v>1959</v>
      </c>
      <c r="D146" s="129"/>
      <c r="E146" s="130"/>
      <c r="F146" s="128" t="s">
        <v>7</v>
      </c>
      <c r="G146" s="129"/>
      <c r="H146" s="130"/>
      <c r="I146" s="128" t="s">
        <v>6</v>
      </c>
      <c r="J146" s="129"/>
      <c r="K146" s="130"/>
      <c r="L146" s="128">
        <v>1985</v>
      </c>
      <c r="M146" s="129"/>
      <c r="N146" s="130"/>
      <c r="O146" s="128">
        <v>1994</v>
      </c>
      <c r="P146" s="129"/>
      <c r="Q146" s="130"/>
      <c r="R146" s="128" t="s">
        <v>1</v>
      </c>
      <c r="S146" s="129"/>
      <c r="T146" s="130"/>
    </row>
    <row r="147" spans="1:20" ht="16.5" thickBot="1">
      <c r="A147" s="125"/>
      <c r="B147" s="127"/>
      <c r="C147" s="9" t="s">
        <v>3</v>
      </c>
      <c r="D147" s="6" t="s">
        <v>5</v>
      </c>
      <c r="E147" s="8" t="s">
        <v>4</v>
      </c>
      <c r="F147" s="9" t="s">
        <v>3</v>
      </c>
      <c r="G147" s="6" t="s">
        <v>5</v>
      </c>
      <c r="H147" s="8" t="s">
        <v>4</v>
      </c>
      <c r="I147" s="9" t="s">
        <v>3</v>
      </c>
      <c r="J147" s="6" t="s">
        <v>5</v>
      </c>
      <c r="K147" s="8" t="s">
        <v>4</v>
      </c>
      <c r="L147" s="9" t="s">
        <v>3</v>
      </c>
      <c r="M147" s="6" t="s">
        <v>5</v>
      </c>
      <c r="N147" s="10" t="s">
        <v>4</v>
      </c>
      <c r="O147" s="9" t="s">
        <v>3</v>
      </c>
      <c r="P147" s="6" t="s">
        <v>5</v>
      </c>
      <c r="Q147" s="8" t="s">
        <v>4</v>
      </c>
      <c r="R147" s="9" t="s">
        <v>3</v>
      </c>
      <c r="S147" s="6" t="s">
        <v>5</v>
      </c>
      <c r="T147" s="8" t="s">
        <v>4</v>
      </c>
    </row>
    <row r="148" spans="1:20" ht="15.75">
      <c r="A148" s="2">
        <v>1</v>
      </c>
      <c r="B148" s="3"/>
      <c r="C148" s="4" t="s">
        <v>14</v>
      </c>
      <c r="D148" s="4" t="s">
        <v>17</v>
      </c>
      <c r="E148" s="3">
        <v>0</v>
      </c>
      <c r="F148" s="2" t="str">
        <f aca="true" t="shared" si="60" ref="F148:F177">C148</f>
        <v>m</v>
      </c>
      <c r="G148" s="4" t="str">
        <f aca="true" t="shared" si="61" ref="G148:G177">D148</f>
        <v>p</v>
      </c>
      <c r="H148" s="3">
        <v>0</v>
      </c>
      <c r="I148" s="2" t="str">
        <f aca="true" t="shared" si="62" ref="I148:I161">F148</f>
        <v>m</v>
      </c>
      <c r="J148" s="4" t="s">
        <v>18</v>
      </c>
      <c r="K148" s="3">
        <v>1</v>
      </c>
      <c r="L148" s="2" t="str">
        <f aca="true" t="shared" si="63" ref="L148:L159">I148</f>
        <v>m</v>
      </c>
      <c r="M148" s="4" t="str">
        <f aca="true" t="shared" si="64" ref="M148:M159">J148</f>
        <v>w</v>
      </c>
      <c r="N148" s="3">
        <v>0</v>
      </c>
      <c r="O148" s="2" t="s">
        <v>15</v>
      </c>
      <c r="P148" s="4" t="s">
        <v>17</v>
      </c>
      <c r="Q148" s="3">
        <v>0</v>
      </c>
      <c r="R148" s="2" t="str">
        <f aca="true" t="shared" si="65" ref="R148:R155">O148</f>
        <v>d</v>
      </c>
      <c r="S148" s="4" t="s">
        <v>18</v>
      </c>
      <c r="T148" s="3">
        <v>1</v>
      </c>
    </row>
    <row r="149" spans="1:20" ht="15.75">
      <c r="A149" s="2">
        <v>2</v>
      </c>
      <c r="B149" s="3"/>
      <c r="C149" s="4" t="s">
        <v>14</v>
      </c>
      <c r="D149" s="4" t="s">
        <v>18</v>
      </c>
      <c r="E149" s="3">
        <v>0</v>
      </c>
      <c r="F149" s="2" t="str">
        <f t="shared" si="60"/>
        <v>m</v>
      </c>
      <c r="G149" s="4" t="str">
        <f t="shared" si="61"/>
        <v>w</v>
      </c>
      <c r="H149" s="3">
        <v>0</v>
      </c>
      <c r="I149" s="2" t="str">
        <f t="shared" si="62"/>
        <v>m</v>
      </c>
      <c r="J149" s="4" t="str">
        <f>G149</f>
        <v>w</v>
      </c>
      <c r="K149" s="3">
        <v>0</v>
      </c>
      <c r="L149" s="2" t="str">
        <f t="shared" si="63"/>
        <v>m</v>
      </c>
      <c r="M149" s="4" t="str">
        <f t="shared" si="64"/>
        <v>w</v>
      </c>
      <c r="N149" s="3">
        <v>0</v>
      </c>
      <c r="O149" s="2" t="s">
        <v>15</v>
      </c>
      <c r="P149" s="4" t="s">
        <v>17</v>
      </c>
      <c r="Q149" s="3">
        <v>0</v>
      </c>
      <c r="R149" s="2" t="str">
        <f t="shared" si="65"/>
        <v>d</v>
      </c>
      <c r="S149" s="4" t="str">
        <f>P149</f>
        <v>p</v>
      </c>
      <c r="T149" s="3">
        <v>0</v>
      </c>
    </row>
    <row r="150" spans="1:20" ht="15.75">
      <c r="A150" s="2">
        <v>3</v>
      </c>
      <c r="B150" s="3"/>
      <c r="C150" s="4" t="s">
        <v>15</v>
      </c>
      <c r="D150" s="4" t="s">
        <v>18</v>
      </c>
      <c r="E150" s="3">
        <v>0</v>
      </c>
      <c r="F150" s="2" t="str">
        <f t="shared" si="60"/>
        <v>d</v>
      </c>
      <c r="G150" s="4" t="str">
        <f t="shared" si="61"/>
        <v>w</v>
      </c>
      <c r="H150" s="3">
        <v>0</v>
      </c>
      <c r="I150" s="2" t="str">
        <f t="shared" si="62"/>
        <v>d</v>
      </c>
      <c r="J150" s="4" t="str">
        <f>G150</f>
        <v>w</v>
      </c>
      <c r="K150" s="3">
        <v>0</v>
      </c>
      <c r="L150" s="2" t="str">
        <f t="shared" si="63"/>
        <v>d</v>
      </c>
      <c r="M150" s="4" t="str">
        <f t="shared" si="64"/>
        <v>w</v>
      </c>
      <c r="N150" s="3">
        <v>0</v>
      </c>
      <c r="O150" s="2" t="s">
        <v>15</v>
      </c>
      <c r="P150" s="4" t="s">
        <v>17</v>
      </c>
      <c r="Q150" s="3">
        <v>-1</v>
      </c>
      <c r="R150" s="2" t="str">
        <f t="shared" si="65"/>
        <v>d</v>
      </c>
      <c r="S150" s="4" t="s">
        <v>18</v>
      </c>
      <c r="T150" s="3">
        <v>1</v>
      </c>
    </row>
    <row r="151" spans="1:20" ht="15.75">
      <c r="A151" s="2">
        <v>4</v>
      </c>
      <c r="B151" s="3"/>
      <c r="C151" s="11" t="s">
        <v>14</v>
      </c>
      <c r="D151" s="11" t="s">
        <v>18</v>
      </c>
      <c r="E151" s="3">
        <v>0</v>
      </c>
      <c r="F151" s="2" t="str">
        <f t="shared" si="60"/>
        <v>m</v>
      </c>
      <c r="G151" s="4" t="str">
        <f t="shared" si="61"/>
        <v>w</v>
      </c>
      <c r="H151" s="3">
        <v>0</v>
      </c>
      <c r="I151" s="2" t="str">
        <f t="shared" si="62"/>
        <v>m</v>
      </c>
      <c r="J151" s="4" t="str">
        <f>G151</f>
        <v>w</v>
      </c>
      <c r="K151" s="3">
        <v>0</v>
      </c>
      <c r="L151" s="2" t="str">
        <f t="shared" si="63"/>
        <v>m</v>
      </c>
      <c r="M151" s="4" t="str">
        <f t="shared" si="64"/>
        <v>w</v>
      </c>
      <c r="N151" s="3">
        <v>0</v>
      </c>
      <c r="O151" s="2" t="s">
        <v>15</v>
      </c>
      <c r="P151" s="4" t="s">
        <v>17</v>
      </c>
      <c r="Q151" s="3">
        <v>0</v>
      </c>
      <c r="R151" s="2" t="str">
        <f t="shared" si="65"/>
        <v>d</v>
      </c>
      <c r="S151" s="4" t="str">
        <f aca="true" t="shared" si="66" ref="S151:S157">P151</f>
        <v>p</v>
      </c>
      <c r="T151" s="3">
        <v>0</v>
      </c>
    </row>
    <row r="152" spans="1:20" ht="15.75">
      <c r="A152" s="2">
        <v>5</v>
      </c>
      <c r="B152" s="3"/>
      <c r="C152" s="11" t="s">
        <v>14</v>
      </c>
      <c r="D152" s="11" t="s">
        <v>17</v>
      </c>
      <c r="E152" s="3">
        <v>0</v>
      </c>
      <c r="F152" s="2" t="str">
        <f t="shared" si="60"/>
        <v>m</v>
      </c>
      <c r="G152" s="4" t="str">
        <f t="shared" si="61"/>
        <v>p</v>
      </c>
      <c r="H152" s="3">
        <v>0</v>
      </c>
      <c r="I152" s="2" t="str">
        <f t="shared" si="62"/>
        <v>m</v>
      </c>
      <c r="J152" s="4" t="s">
        <v>18</v>
      </c>
      <c r="K152" s="3">
        <v>1</v>
      </c>
      <c r="L152" s="2" t="str">
        <f t="shared" si="63"/>
        <v>m</v>
      </c>
      <c r="M152" s="4" t="str">
        <f t="shared" si="64"/>
        <v>w</v>
      </c>
      <c r="N152" s="3">
        <v>0</v>
      </c>
      <c r="O152" s="2" t="s">
        <v>15</v>
      </c>
      <c r="P152" s="4" t="str">
        <f>M152</f>
        <v>w</v>
      </c>
      <c r="Q152" s="3">
        <v>1</v>
      </c>
      <c r="R152" s="2" t="str">
        <f t="shared" si="65"/>
        <v>d</v>
      </c>
      <c r="S152" s="4" t="str">
        <f t="shared" si="66"/>
        <v>w</v>
      </c>
      <c r="T152" s="3">
        <v>0</v>
      </c>
    </row>
    <row r="153" spans="1:20" ht="15.75">
      <c r="A153" s="2">
        <v>6</v>
      </c>
      <c r="B153" s="3"/>
      <c r="C153" s="11" t="s">
        <v>14</v>
      </c>
      <c r="D153" s="11" t="s">
        <v>18</v>
      </c>
      <c r="E153" s="3">
        <v>0</v>
      </c>
      <c r="F153" s="2" t="str">
        <f t="shared" si="60"/>
        <v>m</v>
      </c>
      <c r="G153" s="4" t="str">
        <f t="shared" si="61"/>
        <v>w</v>
      </c>
      <c r="H153" s="3">
        <v>0</v>
      </c>
      <c r="I153" s="2" t="str">
        <f t="shared" si="62"/>
        <v>m</v>
      </c>
      <c r="J153" s="4" t="str">
        <f aca="true" t="shared" si="67" ref="J153:J159">G153</f>
        <v>w</v>
      </c>
      <c r="K153" s="3">
        <v>0</v>
      </c>
      <c r="L153" s="2" t="str">
        <f t="shared" si="63"/>
        <v>m</v>
      </c>
      <c r="M153" s="4" t="str">
        <f t="shared" si="64"/>
        <v>w</v>
      </c>
      <c r="N153" s="3">
        <v>0</v>
      </c>
      <c r="O153" s="2" t="str">
        <f>L153</f>
        <v>m</v>
      </c>
      <c r="P153" s="4" t="str">
        <f>M153</f>
        <v>w</v>
      </c>
      <c r="Q153" s="3">
        <v>0</v>
      </c>
      <c r="R153" s="2" t="str">
        <f t="shared" si="65"/>
        <v>m</v>
      </c>
      <c r="S153" s="4" t="str">
        <f t="shared" si="66"/>
        <v>w</v>
      </c>
      <c r="T153" s="3">
        <v>0</v>
      </c>
    </row>
    <row r="154" spans="1:20" ht="15.75">
      <c r="A154" s="2">
        <v>7</v>
      </c>
      <c r="B154" s="3"/>
      <c r="C154" s="11" t="s">
        <v>14</v>
      </c>
      <c r="D154" s="11" t="s">
        <v>18</v>
      </c>
      <c r="E154" s="3">
        <v>0</v>
      </c>
      <c r="F154" s="2" t="str">
        <f t="shared" si="60"/>
        <v>m</v>
      </c>
      <c r="G154" s="4" t="str">
        <f t="shared" si="61"/>
        <v>w</v>
      </c>
      <c r="H154" s="3">
        <v>0</v>
      </c>
      <c r="I154" s="2" t="str">
        <f t="shared" si="62"/>
        <v>m</v>
      </c>
      <c r="J154" s="4" t="str">
        <f t="shared" si="67"/>
        <v>w</v>
      </c>
      <c r="K154" s="3">
        <v>0</v>
      </c>
      <c r="L154" s="2" t="str">
        <f t="shared" si="63"/>
        <v>m</v>
      </c>
      <c r="M154" s="4" t="str">
        <f t="shared" si="64"/>
        <v>w</v>
      </c>
      <c r="N154" s="3">
        <v>0</v>
      </c>
      <c r="O154" s="2" t="s">
        <v>15</v>
      </c>
      <c r="P154" s="4" t="s">
        <v>17</v>
      </c>
      <c r="Q154" s="3">
        <v>0</v>
      </c>
      <c r="R154" s="2" t="str">
        <f t="shared" si="65"/>
        <v>d</v>
      </c>
      <c r="S154" s="4" t="str">
        <f t="shared" si="66"/>
        <v>p</v>
      </c>
      <c r="T154" s="3">
        <v>0</v>
      </c>
    </row>
    <row r="155" spans="1:20" ht="15.75">
      <c r="A155" s="2">
        <v>8</v>
      </c>
      <c r="B155" s="3" t="s">
        <v>186</v>
      </c>
      <c r="C155" s="11" t="s">
        <v>14</v>
      </c>
      <c r="D155" s="11" t="s">
        <v>18</v>
      </c>
      <c r="E155" s="3">
        <v>0</v>
      </c>
      <c r="F155" s="2" t="str">
        <f t="shared" si="60"/>
        <v>m</v>
      </c>
      <c r="G155" s="4" t="str">
        <f t="shared" si="61"/>
        <v>w</v>
      </c>
      <c r="H155" s="3">
        <v>0</v>
      </c>
      <c r="I155" s="2" t="str">
        <f t="shared" si="62"/>
        <v>m</v>
      </c>
      <c r="J155" s="4" t="str">
        <f t="shared" si="67"/>
        <v>w</v>
      </c>
      <c r="K155" s="3">
        <v>0</v>
      </c>
      <c r="L155" s="2" t="str">
        <f t="shared" si="63"/>
        <v>m</v>
      </c>
      <c r="M155" s="4" t="str">
        <f t="shared" si="64"/>
        <v>w</v>
      </c>
      <c r="N155" s="3">
        <v>0</v>
      </c>
      <c r="O155" s="2" t="str">
        <f aca="true" t="shared" si="68" ref="O155:O165">L155</f>
        <v>m</v>
      </c>
      <c r="P155" s="4" t="str">
        <f aca="true" t="shared" si="69" ref="P155:P165">M155</f>
        <v>w</v>
      </c>
      <c r="Q155" s="3">
        <v>0</v>
      </c>
      <c r="R155" s="2" t="str">
        <f t="shared" si="65"/>
        <v>m</v>
      </c>
      <c r="S155" s="4" t="str">
        <f t="shared" si="66"/>
        <v>w</v>
      </c>
      <c r="T155" s="3">
        <v>0</v>
      </c>
    </row>
    <row r="156" spans="1:20" ht="15.75">
      <c r="A156" s="2">
        <v>9</v>
      </c>
      <c r="B156" s="3"/>
      <c r="C156" s="11" t="s">
        <v>14</v>
      </c>
      <c r="D156" s="11" t="s">
        <v>18</v>
      </c>
      <c r="E156" s="3">
        <v>0</v>
      </c>
      <c r="F156" s="2" t="str">
        <f t="shared" si="60"/>
        <v>m</v>
      </c>
      <c r="G156" s="4" t="str">
        <f t="shared" si="61"/>
        <v>w</v>
      </c>
      <c r="H156" s="3">
        <v>0</v>
      </c>
      <c r="I156" s="2" t="str">
        <f t="shared" si="62"/>
        <v>m</v>
      </c>
      <c r="J156" s="4" t="str">
        <f t="shared" si="67"/>
        <v>w</v>
      </c>
      <c r="K156" s="3">
        <v>0</v>
      </c>
      <c r="L156" s="2" t="str">
        <f t="shared" si="63"/>
        <v>m</v>
      </c>
      <c r="M156" s="4" t="str">
        <f t="shared" si="64"/>
        <v>w</v>
      </c>
      <c r="N156" s="3">
        <v>0</v>
      </c>
      <c r="O156" s="2" t="str">
        <f t="shared" si="68"/>
        <v>m</v>
      </c>
      <c r="P156" s="4" t="str">
        <f t="shared" si="69"/>
        <v>w</v>
      </c>
      <c r="Q156" s="3">
        <v>0</v>
      </c>
      <c r="R156" s="2" t="s">
        <v>15</v>
      </c>
      <c r="S156" s="4" t="str">
        <f t="shared" si="66"/>
        <v>w</v>
      </c>
      <c r="T156" s="3">
        <v>1</v>
      </c>
    </row>
    <row r="157" spans="1:20" ht="15.75">
      <c r="A157" s="2">
        <v>10</v>
      </c>
      <c r="B157" s="3"/>
      <c r="C157" s="11" t="s">
        <v>15</v>
      </c>
      <c r="D157" s="11" t="s">
        <v>18</v>
      </c>
      <c r="E157" s="3">
        <v>0</v>
      </c>
      <c r="F157" s="2" t="str">
        <f t="shared" si="60"/>
        <v>d</v>
      </c>
      <c r="G157" s="4" t="str">
        <f t="shared" si="61"/>
        <v>w</v>
      </c>
      <c r="H157" s="3">
        <v>0</v>
      </c>
      <c r="I157" s="2" t="str">
        <f t="shared" si="62"/>
        <v>d</v>
      </c>
      <c r="J157" s="4" t="str">
        <f t="shared" si="67"/>
        <v>w</v>
      </c>
      <c r="K157" s="3">
        <v>0</v>
      </c>
      <c r="L157" s="2" t="str">
        <f t="shared" si="63"/>
        <v>d</v>
      </c>
      <c r="M157" s="4" t="str">
        <f t="shared" si="64"/>
        <v>w</v>
      </c>
      <c r="N157" s="3">
        <v>0</v>
      </c>
      <c r="O157" s="2" t="str">
        <f t="shared" si="68"/>
        <v>d</v>
      </c>
      <c r="P157" s="4" t="str">
        <f t="shared" si="69"/>
        <v>w</v>
      </c>
      <c r="Q157" s="3">
        <v>0</v>
      </c>
      <c r="R157" s="2" t="s">
        <v>14</v>
      </c>
      <c r="S157" s="4" t="str">
        <f t="shared" si="66"/>
        <v>w</v>
      </c>
      <c r="T157" s="3">
        <v>-1</v>
      </c>
    </row>
    <row r="158" spans="1:20" ht="15.75">
      <c r="A158" s="2">
        <v>11</v>
      </c>
      <c r="B158" s="3"/>
      <c r="C158" s="11" t="s">
        <v>14</v>
      </c>
      <c r="D158" s="11" t="s">
        <v>18</v>
      </c>
      <c r="E158" s="3">
        <v>0</v>
      </c>
      <c r="F158" s="2" t="str">
        <f t="shared" si="60"/>
        <v>m</v>
      </c>
      <c r="G158" s="4" t="str">
        <f t="shared" si="61"/>
        <v>w</v>
      </c>
      <c r="H158" s="3">
        <v>0</v>
      </c>
      <c r="I158" s="2" t="str">
        <f t="shared" si="62"/>
        <v>m</v>
      </c>
      <c r="J158" s="4" t="str">
        <f t="shared" si="67"/>
        <v>w</v>
      </c>
      <c r="K158" s="3">
        <v>0</v>
      </c>
      <c r="L158" s="2" t="str">
        <f t="shared" si="63"/>
        <v>m</v>
      </c>
      <c r="M158" s="4" t="str">
        <f t="shared" si="64"/>
        <v>w</v>
      </c>
      <c r="N158" s="3">
        <v>0</v>
      </c>
      <c r="O158" s="2" t="str">
        <f t="shared" si="68"/>
        <v>m</v>
      </c>
      <c r="P158" s="4" t="str">
        <f t="shared" si="69"/>
        <v>w</v>
      </c>
      <c r="Q158" s="3">
        <v>0</v>
      </c>
      <c r="R158" s="2" t="s">
        <v>15</v>
      </c>
      <c r="S158" s="4" t="s">
        <v>17</v>
      </c>
      <c r="T158" s="3">
        <v>0</v>
      </c>
    </row>
    <row r="159" spans="1:20" ht="15.75">
      <c r="A159" s="2">
        <v>12</v>
      </c>
      <c r="B159" s="3"/>
      <c r="C159" s="11" t="s">
        <v>14</v>
      </c>
      <c r="D159" s="11" t="s">
        <v>18</v>
      </c>
      <c r="E159" s="3">
        <v>0</v>
      </c>
      <c r="F159" s="2" t="str">
        <f t="shared" si="60"/>
        <v>m</v>
      </c>
      <c r="G159" s="4" t="str">
        <f t="shared" si="61"/>
        <v>w</v>
      </c>
      <c r="H159" s="3">
        <v>0</v>
      </c>
      <c r="I159" s="2" t="str">
        <f t="shared" si="62"/>
        <v>m</v>
      </c>
      <c r="J159" s="4" t="str">
        <f t="shared" si="67"/>
        <v>w</v>
      </c>
      <c r="K159" s="3">
        <v>0</v>
      </c>
      <c r="L159" s="2" t="str">
        <f t="shared" si="63"/>
        <v>m</v>
      </c>
      <c r="M159" s="4" t="str">
        <f t="shared" si="64"/>
        <v>w</v>
      </c>
      <c r="N159" s="3">
        <v>0</v>
      </c>
      <c r="O159" s="2" t="str">
        <f t="shared" si="68"/>
        <v>m</v>
      </c>
      <c r="P159" s="4" t="str">
        <f t="shared" si="69"/>
        <v>w</v>
      </c>
      <c r="Q159" s="3">
        <v>0</v>
      </c>
      <c r="R159" s="2" t="s">
        <v>15</v>
      </c>
      <c r="S159" s="4" t="str">
        <f aca="true" t="shared" si="70" ref="S159:S169">P159</f>
        <v>w</v>
      </c>
      <c r="T159" s="3">
        <v>1</v>
      </c>
    </row>
    <row r="160" spans="1:20" ht="15.75">
      <c r="A160" s="2">
        <v>13</v>
      </c>
      <c r="B160" s="3"/>
      <c r="C160" s="11" t="s">
        <v>14</v>
      </c>
      <c r="D160" s="11" t="s">
        <v>17</v>
      </c>
      <c r="E160" s="3">
        <v>0</v>
      </c>
      <c r="F160" s="2" t="str">
        <f t="shared" si="60"/>
        <v>m</v>
      </c>
      <c r="G160" s="4" t="str">
        <f t="shared" si="61"/>
        <v>p</v>
      </c>
      <c r="H160" s="3">
        <v>0</v>
      </c>
      <c r="I160" s="2" t="str">
        <f t="shared" si="62"/>
        <v>m</v>
      </c>
      <c r="J160" s="4" t="s">
        <v>18</v>
      </c>
      <c r="K160" s="3">
        <v>1</v>
      </c>
      <c r="L160" s="2" t="s">
        <v>15</v>
      </c>
      <c r="M160" s="4" t="str">
        <f>J160</f>
        <v>w</v>
      </c>
      <c r="N160" s="3">
        <v>1</v>
      </c>
      <c r="O160" s="2" t="str">
        <f t="shared" si="68"/>
        <v>d</v>
      </c>
      <c r="P160" s="4" t="str">
        <f t="shared" si="69"/>
        <v>w</v>
      </c>
      <c r="Q160" s="3">
        <v>0</v>
      </c>
      <c r="R160" s="2" t="str">
        <f aca="true" t="shared" si="71" ref="R160:R169">O160</f>
        <v>d</v>
      </c>
      <c r="S160" s="4" t="str">
        <f t="shared" si="70"/>
        <v>w</v>
      </c>
      <c r="T160" s="3">
        <v>0</v>
      </c>
    </row>
    <row r="161" spans="1:20" ht="15.75">
      <c r="A161" s="2">
        <v>14</v>
      </c>
      <c r="B161" s="3"/>
      <c r="C161" s="11" t="s">
        <v>14</v>
      </c>
      <c r="D161" s="11" t="s">
        <v>17</v>
      </c>
      <c r="E161" s="3">
        <v>0</v>
      </c>
      <c r="F161" s="2" t="str">
        <f t="shared" si="60"/>
        <v>m</v>
      </c>
      <c r="G161" s="4" t="str">
        <f t="shared" si="61"/>
        <v>p</v>
      </c>
      <c r="H161" s="3">
        <v>0</v>
      </c>
      <c r="I161" s="2" t="str">
        <f t="shared" si="62"/>
        <v>m</v>
      </c>
      <c r="J161" s="4" t="str">
        <f aca="true" t="shared" si="72" ref="J161:J175">G161</f>
        <v>p</v>
      </c>
      <c r="K161" s="3">
        <v>0</v>
      </c>
      <c r="L161" s="2" t="str">
        <f aca="true" t="shared" si="73" ref="L161:L170">I161</f>
        <v>m</v>
      </c>
      <c r="M161" s="4" t="str">
        <f>J161</f>
        <v>p</v>
      </c>
      <c r="N161" s="3">
        <v>0</v>
      </c>
      <c r="O161" s="2" t="str">
        <f t="shared" si="68"/>
        <v>m</v>
      </c>
      <c r="P161" s="4" t="str">
        <f t="shared" si="69"/>
        <v>p</v>
      </c>
      <c r="Q161" s="3">
        <v>0</v>
      </c>
      <c r="R161" s="2" t="str">
        <f t="shared" si="71"/>
        <v>m</v>
      </c>
      <c r="S161" s="4" t="str">
        <f t="shared" si="70"/>
        <v>p</v>
      </c>
      <c r="T161" s="3">
        <v>0</v>
      </c>
    </row>
    <row r="162" spans="1:20" ht="15.75">
      <c r="A162" s="2">
        <v>15</v>
      </c>
      <c r="B162" s="3" t="s">
        <v>187</v>
      </c>
      <c r="C162" s="11" t="s">
        <v>15</v>
      </c>
      <c r="D162" s="11" t="s">
        <v>18</v>
      </c>
      <c r="E162" s="3">
        <v>0</v>
      </c>
      <c r="F162" s="2" t="str">
        <f t="shared" si="60"/>
        <v>d</v>
      </c>
      <c r="G162" s="4" t="str">
        <f t="shared" si="61"/>
        <v>w</v>
      </c>
      <c r="H162" s="3">
        <v>0</v>
      </c>
      <c r="I162" s="2" t="s">
        <v>14</v>
      </c>
      <c r="J162" s="4" t="str">
        <f t="shared" si="72"/>
        <v>w</v>
      </c>
      <c r="K162" s="3">
        <v>-1</v>
      </c>
      <c r="L162" s="2" t="str">
        <f t="shared" si="73"/>
        <v>m</v>
      </c>
      <c r="M162" s="4" t="str">
        <f>J162</f>
        <v>w</v>
      </c>
      <c r="N162" s="3">
        <v>0</v>
      </c>
      <c r="O162" s="2" t="str">
        <f t="shared" si="68"/>
        <v>m</v>
      </c>
      <c r="P162" s="4" t="str">
        <f t="shared" si="69"/>
        <v>w</v>
      </c>
      <c r="Q162" s="3">
        <v>0</v>
      </c>
      <c r="R162" s="2" t="str">
        <f t="shared" si="71"/>
        <v>m</v>
      </c>
      <c r="S162" s="4" t="str">
        <f t="shared" si="70"/>
        <v>w</v>
      </c>
      <c r="T162" s="3">
        <v>0</v>
      </c>
    </row>
    <row r="163" spans="1:20" ht="15.75">
      <c r="A163" s="2">
        <v>16</v>
      </c>
      <c r="B163" s="3"/>
      <c r="C163" s="11" t="s">
        <v>14</v>
      </c>
      <c r="D163" s="11" t="s">
        <v>18</v>
      </c>
      <c r="E163" s="3">
        <v>0</v>
      </c>
      <c r="F163" s="2" t="str">
        <f t="shared" si="60"/>
        <v>m</v>
      </c>
      <c r="G163" s="4" t="str">
        <f t="shared" si="61"/>
        <v>w</v>
      </c>
      <c r="H163" s="3">
        <v>0</v>
      </c>
      <c r="I163" s="2" t="str">
        <f aca="true" t="shared" si="74" ref="I163:I177">F163</f>
        <v>m</v>
      </c>
      <c r="J163" s="4" t="str">
        <f t="shared" si="72"/>
        <v>w</v>
      </c>
      <c r="K163" s="3">
        <v>0</v>
      </c>
      <c r="L163" s="2" t="str">
        <f t="shared" si="73"/>
        <v>m</v>
      </c>
      <c r="M163" s="4" t="str">
        <f>J163</f>
        <v>w</v>
      </c>
      <c r="N163" s="3">
        <v>0</v>
      </c>
      <c r="O163" s="2" t="str">
        <f t="shared" si="68"/>
        <v>m</v>
      </c>
      <c r="P163" s="4" t="str">
        <f t="shared" si="69"/>
        <v>w</v>
      </c>
      <c r="Q163" s="3">
        <v>0</v>
      </c>
      <c r="R163" s="2" t="str">
        <f t="shared" si="71"/>
        <v>m</v>
      </c>
      <c r="S163" s="4" t="str">
        <f t="shared" si="70"/>
        <v>w</v>
      </c>
      <c r="T163" s="3">
        <v>0</v>
      </c>
    </row>
    <row r="164" spans="1:20" ht="15.75">
      <c r="A164" s="2">
        <v>17</v>
      </c>
      <c r="B164" s="3"/>
      <c r="C164" s="11" t="s">
        <v>14</v>
      </c>
      <c r="D164" s="11" t="s">
        <v>18</v>
      </c>
      <c r="E164" s="3">
        <v>0</v>
      </c>
      <c r="F164" s="2" t="str">
        <f t="shared" si="60"/>
        <v>m</v>
      </c>
      <c r="G164" s="4" t="str">
        <f t="shared" si="61"/>
        <v>w</v>
      </c>
      <c r="H164" s="3">
        <v>0</v>
      </c>
      <c r="I164" s="2" t="str">
        <f t="shared" si="74"/>
        <v>m</v>
      </c>
      <c r="J164" s="4" t="str">
        <f t="shared" si="72"/>
        <v>w</v>
      </c>
      <c r="K164" s="3">
        <v>0</v>
      </c>
      <c r="L164" s="2" t="str">
        <f t="shared" si="73"/>
        <v>m</v>
      </c>
      <c r="M164" s="4" t="s">
        <v>17</v>
      </c>
      <c r="N164" s="3">
        <v>-1</v>
      </c>
      <c r="O164" s="2" t="str">
        <f t="shared" si="68"/>
        <v>m</v>
      </c>
      <c r="P164" s="4" t="str">
        <f t="shared" si="69"/>
        <v>p</v>
      </c>
      <c r="Q164" s="3">
        <v>0</v>
      </c>
      <c r="R164" s="2" t="str">
        <f t="shared" si="71"/>
        <v>m</v>
      </c>
      <c r="S164" s="4" t="str">
        <f t="shared" si="70"/>
        <v>p</v>
      </c>
      <c r="T164" s="3">
        <v>0</v>
      </c>
    </row>
    <row r="165" spans="1:20" ht="15.75">
      <c r="A165" s="2">
        <v>18</v>
      </c>
      <c r="B165" s="3"/>
      <c r="C165" s="11" t="s">
        <v>14</v>
      </c>
      <c r="D165" s="11" t="s">
        <v>18</v>
      </c>
      <c r="E165" s="3">
        <v>0</v>
      </c>
      <c r="F165" s="2" t="str">
        <f t="shared" si="60"/>
        <v>m</v>
      </c>
      <c r="G165" s="4" t="str">
        <f t="shared" si="61"/>
        <v>w</v>
      </c>
      <c r="H165" s="3">
        <v>0</v>
      </c>
      <c r="I165" s="2" t="str">
        <f t="shared" si="74"/>
        <v>m</v>
      </c>
      <c r="J165" s="4" t="str">
        <f t="shared" si="72"/>
        <v>w</v>
      </c>
      <c r="K165" s="3">
        <v>0</v>
      </c>
      <c r="L165" s="2" t="str">
        <f t="shared" si="73"/>
        <v>m</v>
      </c>
      <c r="M165" s="4" t="str">
        <f aca="true" t="shared" si="75" ref="M165:M177">J165</f>
        <v>w</v>
      </c>
      <c r="N165" s="3">
        <v>0</v>
      </c>
      <c r="O165" s="2" t="str">
        <f t="shared" si="68"/>
        <v>m</v>
      </c>
      <c r="P165" s="4" t="str">
        <f t="shared" si="69"/>
        <v>w</v>
      </c>
      <c r="Q165" s="3">
        <v>0</v>
      </c>
      <c r="R165" s="2" t="str">
        <f t="shared" si="71"/>
        <v>m</v>
      </c>
      <c r="S165" s="4" t="str">
        <f t="shared" si="70"/>
        <v>w</v>
      </c>
      <c r="T165" s="3">
        <v>0</v>
      </c>
    </row>
    <row r="166" spans="1:20" ht="15.75">
      <c r="A166" s="2">
        <v>19</v>
      </c>
      <c r="B166" s="3"/>
      <c r="C166" s="11" t="s">
        <v>14</v>
      </c>
      <c r="D166" s="11" t="s">
        <v>18</v>
      </c>
      <c r="E166" s="3">
        <v>0</v>
      </c>
      <c r="F166" s="2" t="str">
        <f t="shared" si="60"/>
        <v>m</v>
      </c>
      <c r="G166" s="4" t="str">
        <f t="shared" si="61"/>
        <v>w</v>
      </c>
      <c r="H166" s="3">
        <v>0</v>
      </c>
      <c r="I166" s="2" t="str">
        <f t="shared" si="74"/>
        <v>m</v>
      </c>
      <c r="J166" s="4" t="str">
        <f t="shared" si="72"/>
        <v>w</v>
      </c>
      <c r="K166" s="3">
        <v>0</v>
      </c>
      <c r="L166" s="2" t="str">
        <f t="shared" si="73"/>
        <v>m</v>
      </c>
      <c r="M166" s="4" t="str">
        <f t="shared" si="75"/>
        <v>w</v>
      </c>
      <c r="N166" s="3">
        <v>0</v>
      </c>
      <c r="O166" s="2" t="s">
        <v>14</v>
      </c>
      <c r="P166" s="4" t="s">
        <v>17</v>
      </c>
      <c r="Q166" s="3">
        <v>-1</v>
      </c>
      <c r="R166" s="2" t="str">
        <f t="shared" si="71"/>
        <v>m</v>
      </c>
      <c r="S166" s="4" t="str">
        <f t="shared" si="70"/>
        <v>p</v>
      </c>
      <c r="T166" s="3">
        <v>0</v>
      </c>
    </row>
    <row r="167" spans="1:20" ht="15.75">
      <c r="A167" s="2">
        <v>20</v>
      </c>
      <c r="B167" s="3"/>
      <c r="C167" s="11" t="s">
        <v>14</v>
      </c>
      <c r="D167" s="11" t="s">
        <v>18</v>
      </c>
      <c r="E167" s="3">
        <v>0</v>
      </c>
      <c r="F167" s="2" t="str">
        <f t="shared" si="60"/>
        <v>m</v>
      </c>
      <c r="G167" s="4" t="str">
        <f t="shared" si="61"/>
        <v>w</v>
      </c>
      <c r="H167" s="3">
        <v>0</v>
      </c>
      <c r="I167" s="2" t="str">
        <f t="shared" si="74"/>
        <v>m</v>
      </c>
      <c r="J167" s="4" t="str">
        <f t="shared" si="72"/>
        <v>w</v>
      </c>
      <c r="K167" s="3">
        <v>0</v>
      </c>
      <c r="L167" s="2" t="str">
        <f t="shared" si="73"/>
        <v>m</v>
      </c>
      <c r="M167" s="4" t="str">
        <f t="shared" si="75"/>
        <v>w</v>
      </c>
      <c r="N167" s="3">
        <v>0</v>
      </c>
      <c r="O167" s="2" t="str">
        <f aca="true" t="shared" si="76" ref="O167:P169">L167</f>
        <v>m</v>
      </c>
      <c r="P167" s="4" t="str">
        <f t="shared" si="76"/>
        <v>w</v>
      </c>
      <c r="Q167" s="3">
        <v>0</v>
      </c>
      <c r="R167" s="2" t="str">
        <f t="shared" si="71"/>
        <v>m</v>
      </c>
      <c r="S167" s="4" t="str">
        <f t="shared" si="70"/>
        <v>w</v>
      </c>
      <c r="T167" s="3">
        <v>0</v>
      </c>
    </row>
    <row r="168" spans="1:20" ht="15.75">
      <c r="A168" s="2">
        <v>21</v>
      </c>
      <c r="B168" s="3" t="s">
        <v>188</v>
      </c>
      <c r="C168" s="11" t="s">
        <v>14</v>
      </c>
      <c r="D168" s="11" t="s">
        <v>18</v>
      </c>
      <c r="E168" s="3">
        <v>0</v>
      </c>
      <c r="F168" s="2" t="str">
        <f t="shared" si="60"/>
        <v>m</v>
      </c>
      <c r="G168" s="4" t="str">
        <f t="shared" si="61"/>
        <v>w</v>
      </c>
      <c r="H168" s="3">
        <v>0</v>
      </c>
      <c r="I168" s="2" t="str">
        <f t="shared" si="74"/>
        <v>m</v>
      </c>
      <c r="J168" s="4" t="str">
        <f t="shared" si="72"/>
        <v>w</v>
      </c>
      <c r="K168" s="3">
        <v>0</v>
      </c>
      <c r="L168" s="2" t="str">
        <f t="shared" si="73"/>
        <v>m</v>
      </c>
      <c r="M168" s="4" t="str">
        <f t="shared" si="75"/>
        <v>w</v>
      </c>
      <c r="N168" s="3">
        <v>0</v>
      </c>
      <c r="O168" s="2" t="str">
        <f t="shared" si="76"/>
        <v>m</v>
      </c>
      <c r="P168" s="4" t="str">
        <f t="shared" si="76"/>
        <v>w</v>
      </c>
      <c r="Q168" s="3">
        <v>0</v>
      </c>
      <c r="R168" s="2" t="str">
        <f t="shared" si="71"/>
        <v>m</v>
      </c>
      <c r="S168" s="4" t="str">
        <f t="shared" si="70"/>
        <v>w</v>
      </c>
      <c r="T168" s="3">
        <v>0</v>
      </c>
    </row>
    <row r="169" spans="1:20" ht="15.75">
      <c r="A169" s="2">
        <v>22</v>
      </c>
      <c r="B169" s="3"/>
      <c r="C169" s="11" t="s">
        <v>14</v>
      </c>
      <c r="D169" s="11" t="s">
        <v>18</v>
      </c>
      <c r="E169" s="3">
        <v>0</v>
      </c>
      <c r="F169" s="2" t="str">
        <f t="shared" si="60"/>
        <v>m</v>
      </c>
      <c r="G169" s="4" t="str">
        <f t="shared" si="61"/>
        <v>w</v>
      </c>
      <c r="H169" s="3">
        <v>0</v>
      </c>
      <c r="I169" s="2" t="str">
        <f t="shared" si="74"/>
        <v>m</v>
      </c>
      <c r="J169" s="4" t="str">
        <f t="shared" si="72"/>
        <v>w</v>
      </c>
      <c r="K169" s="3">
        <v>0</v>
      </c>
      <c r="L169" s="2" t="str">
        <f t="shared" si="73"/>
        <v>m</v>
      </c>
      <c r="M169" s="4" t="str">
        <f t="shared" si="75"/>
        <v>w</v>
      </c>
      <c r="N169" s="3">
        <v>0</v>
      </c>
      <c r="O169" s="2" t="str">
        <f t="shared" si="76"/>
        <v>m</v>
      </c>
      <c r="P169" s="4" t="str">
        <f t="shared" si="76"/>
        <v>w</v>
      </c>
      <c r="Q169" s="3">
        <v>0</v>
      </c>
      <c r="R169" s="2" t="str">
        <f t="shared" si="71"/>
        <v>m</v>
      </c>
      <c r="S169" s="4" t="str">
        <f t="shared" si="70"/>
        <v>w</v>
      </c>
      <c r="T169" s="3">
        <v>0</v>
      </c>
    </row>
    <row r="170" spans="1:20" ht="15.75">
      <c r="A170" s="2">
        <v>23</v>
      </c>
      <c r="B170" s="3"/>
      <c r="C170" s="11" t="s">
        <v>14</v>
      </c>
      <c r="D170" s="11" t="s">
        <v>17</v>
      </c>
      <c r="E170" s="3">
        <v>0</v>
      </c>
      <c r="F170" s="2" t="str">
        <f t="shared" si="60"/>
        <v>m</v>
      </c>
      <c r="G170" s="4" t="str">
        <f t="shared" si="61"/>
        <v>p</v>
      </c>
      <c r="H170" s="3">
        <v>0</v>
      </c>
      <c r="I170" s="2" t="str">
        <f t="shared" si="74"/>
        <v>m</v>
      </c>
      <c r="J170" s="4" t="str">
        <f t="shared" si="72"/>
        <v>p</v>
      </c>
      <c r="K170" s="3">
        <v>0</v>
      </c>
      <c r="L170" s="2" t="str">
        <f t="shared" si="73"/>
        <v>m</v>
      </c>
      <c r="M170" s="4" t="str">
        <f t="shared" si="75"/>
        <v>p</v>
      </c>
      <c r="N170" s="3">
        <v>0</v>
      </c>
      <c r="O170" s="2" t="s">
        <v>15</v>
      </c>
      <c r="P170" s="4" t="str">
        <f aca="true" t="shared" si="77" ref="P170:P177">M170</f>
        <v>p</v>
      </c>
      <c r="Q170" s="3">
        <v>1</v>
      </c>
      <c r="R170" s="2" t="s">
        <v>14</v>
      </c>
      <c r="S170" s="4" t="s">
        <v>18</v>
      </c>
      <c r="T170" s="3">
        <v>0</v>
      </c>
    </row>
    <row r="171" spans="1:20" ht="15.75">
      <c r="A171" s="2">
        <v>24</v>
      </c>
      <c r="B171" s="3"/>
      <c r="C171" s="11" t="s">
        <v>15</v>
      </c>
      <c r="D171" s="11" t="s">
        <v>18</v>
      </c>
      <c r="E171" s="3">
        <v>0</v>
      </c>
      <c r="F171" s="2" t="str">
        <f t="shared" si="60"/>
        <v>d</v>
      </c>
      <c r="G171" s="4" t="str">
        <f t="shared" si="61"/>
        <v>w</v>
      </c>
      <c r="H171" s="3">
        <v>0</v>
      </c>
      <c r="I171" s="2" t="str">
        <f t="shared" si="74"/>
        <v>d</v>
      </c>
      <c r="J171" s="4" t="str">
        <f t="shared" si="72"/>
        <v>w</v>
      </c>
      <c r="K171" s="3">
        <v>0</v>
      </c>
      <c r="L171" s="2" t="s">
        <v>14</v>
      </c>
      <c r="M171" s="4" t="str">
        <f t="shared" si="75"/>
        <v>w</v>
      </c>
      <c r="N171" s="3">
        <v>-1</v>
      </c>
      <c r="O171" s="2" t="s">
        <v>15</v>
      </c>
      <c r="P171" s="4" t="str">
        <f t="shared" si="77"/>
        <v>w</v>
      </c>
      <c r="Q171" s="3">
        <v>1</v>
      </c>
      <c r="R171" s="2" t="s">
        <v>14</v>
      </c>
      <c r="S171" s="4" t="s">
        <v>17</v>
      </c>
      <c r="T171" s="3">
        <v>-2</v>
      </c>
    </row>
    <row r="172" spans="1:20" ht="15.75">
      <c r="A172" s="2">
        <v>25</v>
      </c>
      <c r="B172" s="3"/>
      <c r="C172" s="11" t="s">
        <v>14</v>
      </c>
      <c r="D172" s="11" t="s">
        <v>18</v>
      </c>
      <c r="E172" s="3">
        <v>0</v>
      </c>
      <c r="F172" s="2" t="str">
        <f t="shared" si="60"/>
        <v>m</v>
      </c>
      <c r="G172" s="4" t="str">
        <f t="shared" si="61"/>
        <v>w</v>
      </c>
      <c r="H172" s="3">
        <v>0</v>
      </c>
      <c r="I172" s="2" t="str">
        <f t="shared" si="74"/>
        <v>m</v>
      </c>
      <c r="J172" s="4" t="str">
        <f t="shared" si="72"/>
        <v>w</v>
      </c>
      <c r="K172" s="3">
        <v>0</v>
      </c>
      <c r="L172" s="2" t="str">
        <f aca="true" t="shared" si="78" ref="L172:L177">I172</f>
        <v>m</v>
      </c>
      <c r="M172" s="4" t="str">
        <f t="shared" si="75"/>
        <v>w</v>
      </c>
      <c r="N172" s="3">
        <v>0</v>
      </c>
      <c r="O172" s="2" t="str">
        <f>L172</f>
        <v>m</v>
      </c>
      <c r="P172" s="4" t="str">
        <f t="shared" si="77"/>
        <v>w</v>
      </c>
      <c r="Q172" s="3">
        <v>0</v>
      </c>
      <c r="R172" s="2" t="str">
        <f aca="true" t="shared" si="79" ref="R172:S177">O172</f>
        <v>m</v>
      </c>
      <c r="S172" s="4" t="str">
        <f t="shared" si="79"/>
        <v>w</v>
      </c>
      <c r="T172" s="3">
        <v>0</v>
      </c>
    </row>
    <row r="173" spans="1:20" ht="15.75">
      <c r="A173" s="7">
        <v>26</v>
      </c>
      <c r="B173" s="3"/>
      <c r="C173" s="11" t="s">
        <v>14</v>
      </c>
      <c r="D173" s="11" t="s">
        <v>17</v>
      </c>
      <c r="E173" s="3">
        <v>0</v>
      </c>
      <c r="F173" s="2" t="str">
        <f t="shared" si="60"/>
        <v>m</v>
      </c>
      <c r="G173" s="4" t="str">
        <f t="shared" si="61"/>
        <v>p</v>
      </c>
      <c r="H173" s="3">
        <v>0</v>
      </c>
      <c r="I173" s="2" t="str">
        <f t="shared" si="74"/>
        <v>m</v>
      </c>
      <c r="J173" s="4" t="str">
        <f t="shared" si="72"/>
        <v>p</v>
      </c>
      <c r="K173" s="3">
        <v>0</v>
      </c>
      <c r="L173" s="2" t="str">
        <f t="shared" si="78"/>
        <v>m</v>
      </c>
      <c r="M173" s="4" t="str">
        <f t="shared" si="75"/>
        <v>p</v>
      </c>
      <c r="N173" s="3">
        <v>0</v>
      </c>
      <c r="O173" s="2" t="str">
        <f>L173</f>
        <v>m</v>
      </c>
      <c r="P173" s="4" t="str">
        <f t="shared" si="77"/>
        <v>p</v>
      </c>
      <c r="Q173" s="3">
        <v>0</v>
      </c>
      <c r="R173" s="2" t="str">
        <f t="shared" si="79"/>
        <v>m</v>
      </c>
      <c r="S173" s="4" t="str">
        <f t="shared" si="79"/>
        <v>p</v>
      </c>
      <c r="T173" s="3">
        <v>0</v>
      </c>
    </row>
    <row r="174" spans="1:20" ht="15.75">
      <c r="A174" s="7">
        <v>27</v>
      </c>
      <c r="B174" s="3"/>
      <c r="C174" s="11" t="s">
        <v>14</v>
      </c>
      <c r="D174" s="11" t="s">
        <v>18</v>
      </c>
      <c r="E174" s="3">
        <v>0</v>
      </c>
      <c r="F174" s="2" t="str">
        <f t="shared" si="60"/>
        <v>m</v>
      </c>
      <c r="G174" s="4" t="str">
        <f t="shared" si="61"/>
        <v>w</v>
      </c>
      <c r="H174" s="3">
        <v>0</v>
      </c>
      <c r="I174" s="2" t="str">
        <f t="shared" si="74"/>
        <v>m</v>
      </c>
      <c r="J174" s="4" t="str">
        <f t="shared" si="72"/>
        <v>w</v>
      </c>
      <c r="K174" s="3">
        <v>0</v>
      </c>
      <c r="L174" s="2" t="str">
        <f t="shared" si="78"/>
        <v>m</v>
      </c>
      <c r="M174" s="4" t="str">
        <f t="shared" si="75"/>
        <v>w</v>
      </c>
      <c r="N174" s="3">
        <v>0</v>
      </c>
      <c r="O174" s="2" t="str">
        <f>L174</f>
        <v>m</v>
      </c>
      <c r="P174" s="4" t="str">
        <f t="shared" si="77"/>
        <v>w</v>
      </c>
      <c r="Q174" s="3">
        <v>0</v>
      </c>
      <c r="R174" s="2" t="str">
        <f t="shared" si="79"/>
        <v>m</v>
      </c>
      <c r="S174" s="4" t="str">
        <f t="shared" si="79"/>
        <v>w</v>
      </c>
      <c r="T174" s="3">
        <v>0</v>
      </c>
    </row>
    <row r="175" spans="1:20" ht="15.75">
      <c r="A175" s="7">
        <v>28</v>
      </c>
      <c r="B175" s="3"/>
      <c r="C175" s="11" t="s">
        <v>14</v>
      </c>
      <c r="D175" s="11" t="s">
        <v>17</v>
      </c>
      <c r="E175" s="3">
        <v>0</v>
      </c>
      <c r="F175" s="2" t="str">
        <f t="shared" si="60"/>
        <v>m</v>
      </c>
      <c r="G175" s="4" t="str">
        <f t="shared" si="61"/>
        <v>p</v>
      </c>
      <c r="H175" s="3">
        <v>0</v>
      </c>
      <c r="I175" s="2" t="str">
        <f t="shared" si="74"/>
        <v>m</v>
      </c>
      <c r="J175" s="4" t="str">
        <f t="shared" si="72"/>
        <v>p</v>
      </c>
      <c r="K175" s="3">
        <v>0</v>
      </c>
      <c r="L175" s="2" t="str">
        <f t="shared" si="78"/>
        <v>m</v>
      </c>
      <c r="M175" s="4" t="str">
        <f t="shared" si="75"/>
        <v>p</v>
      </c>
      <c r="N175" s="3">
        <v>0</v>
      </c>
      <c r="O175" s="2" t="str">
        <f>L175</f>
        <v>m</v>
      </c>
      <c r="P175" s="4" t="str">
        <f t="shared" si="77"/>
        <v>p</v>
      </c>
      <c r="Q175" s="3">
        <v>0</v>
      </c>
      <c r="R175" s="2" t="str">
        <f t="shared" si="79"/>
        <v>m</v>
      </c>
      <c r="S175" s="4" t="str">
        <f t="shared" si="79"/>
        <v>p</v>
      </c>
      <c r="T175" s="3">
        <v>0</v>
      </c>
    </row>
    <row r="176" spans="1:20" ht="15.75">
      <c r="A176" s="7">
        <v>29</v>
      </c>
      <c r="B176" s="3"/>
      <c r="C176" s="11" t="s">
        <v>14</v>
      </c>
      <c r="D176" s="11" t="s">
        <v>18</v>
      </c>
      <c r="E176" s="3">
        <v>0</v>
      </c>
      <c r="F176" s="2" t="str">
        <f t="shared" si="60"/>
        <v>m</v>
      </c>
      <c r="G176" s="4" t="str">
        <f t="shared" si="61"/>
        <v>w</v>
      </c>
      <c r="H176" s="3">
        <v>0</v>
      </c>
      <c r="I176" s="2" t="str">
        <f t="shared" si="74"/>
        <v>m</v>
      </c>
      <c r="J176" s="4" t="s">
        <v>17</v>
      </c>
      <c r="K176" s="3">
        <v>-1</v>
      </c>
      <c r="L176" s="2" t="str">
        <f t="shared" si="78"/>
        <v>m</v>
      </c>
      <c r="M176" s="4" t="str">
        <f t="shared" si="75"/>
        <v>p</v>
      </c>
      <c r="N176" s="3">
        <v>0</v>
      </c>
      <c r="O176" s="2" t="str">
        <f>L176</f>
        <v>m</v>
      </c>
      <c r="P176" s="4" t="str">
        <f t="shared" si="77"/>
        <v>p</v>
      </c>
      <c r="Q176" s="3">
        <v>0</v>
      </c>
      <c r="R176" s="2" t="str">
        <f t="shared" si="79"/>
        <v>m</v>
      </c>
      <c r="S176" s="4" t="str">
        <f t="shared" si="79"/>
        <v>p</v>
      </c>
      <c r="T176" s="3">
        <v>0</v>
      </c>
    </row>
    <row r="177" spans="1:20" ht="16.5" thickBot="1">
      <c r="A177" s="12">
        <v>30</v>
      </c>
      <c r="B177" s="13"/>
      <c r="C177" s="17" t="s">
        <v>14</v>
      </c>
      <c r="D177" s="17" t="s">
        <v>18</v>
      </c>
      <c r="E177" s="13">
        <v>0</v>
      </c>
      <c r="F177" s="16" t="str">
        <f t="shared" si="60"/>
        <v>m</v>
      </c>
      <c r="G177" s="17" t="str">
        <f t="shared" si="61"/>
        <v>w</v>
      </c>
      <c r="H177" s="13">
        <v>0</v>
      </c>
      <c r="I177" s="16" t="str">
        <f t="shared" si="74"/>
        <v>m</v>
      </c>
      <c r="J177" s="17" t="str">
        <f>G177</f>
        <v>w</v>
      </c>
      <c r="K177" s="13">
        <v>0</v>
      </c>
      <c r="L177" s="16" t="str">
        <f t="shared" si="78"/>
        <v>m</v>
      </c>
      <c r="M177" s="17" t="str">
        <f t="shared" si="75"/>
        <v>w</v>
      </c>
      <c r="N177" s="13">
        <v>0</v>
      </c>
      <c r="O177" s="16" t="s">
        <v>15</v>
      </c>
      <c r="P177" s="17" t="str">
        <f t="shared" si="77"/>
        <v>w</v>
      </c>
      <c r="Q177" s="13">
        <v>1</v>
      </c>
      <c r="R177" s="16" t="str">
        <f t="shared" si="79"/>
        <v>d</v>
      </c>
      <c r="S177" s="17" t="str">
        <f t="shared" si="79"/>
        <v>w</v>
      </c>
      <c r="T177" s="13">
        <v>0</v>
      </c>
    </row>
    <row r="178" spans="1:4" ht="15.75">
      <c r="A178" s="11"/>
      <c r="B178" s="4"/>
      <c r="C178" s="11"/>
      <c r="D178" s="11"/>
    </row>
    <row r="179" spans="1:4" ht="15.75">
      <c r="A179" s="11"/>
      <c r="B179" s="4"/>
      <c r="C179" s="11"/>
      <c r="D179" s="11"/>
    </row>
    <row r="180" ht="16.5" thickBot="1"/>
    <row r="181" spans="1:20" ht="16.5" thickBot="1">
      <c r="A181" s="120"/>
      <c r="B181" s="121"/>
      <c r="C181" s="14" t="s">
        <v>8</v>
      </c>
      <c r="D181" s="14"/>
      <c r="E181" s="14"/>
      <c r="F181" s="14"/>
      <c r="G181" s="14"/>
      <c r="H181" s="14"/>
      <c r="I181" s="30" t="s">
        <v>189</v>
      </c>
      <c r="J181" s="122"/>
      <c r="K181" s="122"/>
      <c r="L181" s="122"/>
      <c r="M181" s="30" t="s">
        <v>190</v>
      </c>
      <c r="N181" s="30"/>
      <c r="O181" s="30"/>
      <c r="P181" s="30"/>
      <c r="Q181" s="30"/>
      <c r="R181" s="30"/>
      <c r="S181" s="30"/>
      <c r="T181" s="123"/>
    </row>
    <row r="182" spans="1:20" ht="15.75">
      <c r="A182" s="124" t="s">
        <v>2</v>
      </c>
      <c r="B182" s="126" t="s">
        <v>0</v>
      </c>
      <c r="C182" s="128">
        <v>1959</v>
      </c>
      <c r="D182" s="129"/>
      <c r="E182" s="130"/>
      <c r="F182" s="128" t="s">
        <v>7</v>
      </c>
      <c r="G182" s="129"/>
      <c r="H182" s="130"/>
      <c r="I182" s="128" t="s">
        <v>6</v>
      </c>
      <c r="J182" s="129"/>
      <c r="K182" s="130"/>
      <c r="L182" s="128">
        <v>1985</v>
      </c>
      <c r="M182" s="129"/>
      <c r="N182" s="130"/>
      <c r="O182" s="128">
        <v>1994</v>
      </c>
      <c r="P182" s="129"/>
      <c r="Q182" s="130"/>
      <c r="R182" s="128" t="s">
        <v>1</v>
      </c>
      <c r="S182" s="129"/>
      <c r="T182" s="130"/>
    </row>
    <row r="183" spans="1:20" ht="16.5" thickBot="1">
      <c r="A183" s="125"/>
      <c r="B183" s="127"/>
      <c r="C183" s="9" t="s">
        <v>3</v>
      </c>
      <c r="D183" s="6" t="s">
        <v>5</v>
      </c>
      <c r="E183" s="8" t="s">
        <v>4</v>
      </c>
      <c r="F183" s="9" t="s">
        <v>3</v>
      </c>
      <c r="G183" s="6" t="s">
        <v>5</v>
      </c>
      <c r="H183" s="8" t="s">
        <v>4</v>
      </c>
      <c r="I183" s="9" t="s">
        <v>3</v>
      </c>
      <c r="J183" s="6" t="s">
        <v>5</v>
      </c>
      <c r="K183" s="8" t="s">
        <v>4</v>
      </c>
      <c r="L183" s="9" t="s">
        <v>3</v>
      </c>
      <c r="M183" s="6" t="s">
        <v>5</v>
      </c>
      <c r="N183" s="10" t="s">
        <v>4</v>
      </c>
      <c r="O183" s="9" t="s">
        <v>3</v>
      </c>
      <c r="P183" s="6" t="s">
        <v>5</v>
      </c>
      <c r="Q183" s="8" t="s">
        <v>4</v>
      </c>
      <c r="R183" s="9" t="s">
        <v>3</v>
      </c>
      <c r="S183" s="6" t="s">
        <v>5</v>
      </c>
      <c r="T183" s="8" t="s">
        <v>4</v>
      </c>
    </row>
    <row r="184" spans="1:20" ht="15.75">
      <c r="A184" s="2">
        <v>1</v>
      </c>
      <c r="B184" s="3"/>
      <c r="C184" s="4" t="s">
        <v>14</v>
      </c>
      <c r="D184" s="4" t="s">
        <v>18</v>
      </c>
      <c r="E184" s="3">
        <v>0</v>
      </c>
      <c r="F184" s="2" t="str">
        <f aca="true" t="shared" si="80" ref="F184:F203">C184</f>
        <v>m</v>
      </c>
      <c r="G184" s="4" t="str">
        <f aca="true" t="shared" si="81" ref="G184:G203">D184</f>
        <v>w</v>
      </c>
      <c r="H184" s="3">
        <v>0</v>
      </c>
      <c r="I184" s="2" t="str">
        <f>F184</f>
        <v>m</v>
      </c>
      <c r="J184" s="4" t="str">
        <f>G184</f>
        <v>w</v>
      </c>
      <c r="K184" s="3">
        <v>0</v>
      </c>
      <c r="L184" s="2" t="s">
        <v>15</v>
      </c>
      <c r="M184" s="4" t="s">
        <v>17</v>
      </c>
      <c r="N184" s="3">
        <v>0</v>
      </c>
      <c r="O184" s="2" t="str">
        <f>L184</f>
        <v>d</v>
      </c>
      <c r="P184" s="4" t="s">
        <v>18</v>
      </c>
      <c r="Q184" s="3">
        <v>1</v>
      </c>
      <c r="R184" s="2" t="str">
        <f aca="true" t="shared" si="82" ref="R184:S186">O184</f>
        <v>d</v>
      </c>
      <c r="S184" s="4" t="str">
        <f t="shared" si="82"/>
        <v>w</v>
      </c>
      <c r="T184" s="3">
        <v>0</v>
      </c>
    </row>
    <row r="185" spans="1:20" ht="15.75">
      <c r="A185" s="2">
        <v>2</v>
      </c>
      <c r="B185" s="3"/>
      <c r="C185" s="4" t="s">
        <v>14</v>
      </c>
      <c r="D185" s="4" t="s">
        <v>18</v>
      </c>
      <c r="E185" s="3">
        <v>0</v>
      </c>
      <c r="F185" s="2" t="str">
        <f t="shared" si="80"/>
        <v>m</v>
      </c>
      <c r="G185" s="4" t="str">
        <f t="shared" si="81"/>
        <v>w</v>
      </c>
      <c r="H185" s="3">
        <v>0</v>
      </c>
      <c r="I185" s="2" t="str">
        <f>F185</f>
        <v>m</v>
      </c>
      <c r="J185" s="4" t="str">
        <f>G185</f>
        <v>w</v>
      </c>
      <c r="K185" s="3">
        <v>0</v>
      </c>
      <c r="L185" s="2" t="s">
        <v>16</v>
      </c>
      <c r="M185" s="4" t="str">
        <f aca="true" t="shared" si="83" ref="M185:M208">J185</f>
        <v>w</v>
      </c>
      <c r="N185" s="3">
        <v>-1</v>
      </c>
      <c r="O185" s="2" t="str">
        <f>L185</f>
        <v>s</v>
      </c>
      <c r="P185" s="4" t="str">
        <f>M185</f>
        <v>w</v>
      </c>
      <c r="Q185" s="3">
        <v>0</v>
      </c>
      <c r="R185" s="2" t="str">
        <f t="shared" si="82"/>
        <v>s</v>
      </c>
      <c r="S185" s="4" t="str">
        <f t="shared" si="82"/>
        <v>w</v>
      </c>
      <c r="T185" s="3">
        <v>0</v>
      </c>
    </row>
    <row r="186" spans="1:20" ht="15.75">
      <c r="A186" s="2">
        <v>3</v>
      </c>
      <c r="B186" s="3"/>
      <c r="C186" s="4" t="s">
        <v>14</v>
      </c>
      <c r="D186" s="4" t="s">
        <v>17</v>
      </c>
      <c r="E186" s="3">
        <v>0</v>
      </c>
      <c r="F186" s="2" t="str">
        <f t="shared" si="80"/>
        <v>m</v>
      </c>
      <c r="G186" s="4" t="str">
        <f t="shared" si="81"/>
        <v>p</v>
      </c>
      <c r="H186" s="3">
        <v>0</v>
      </c>
      <c r="I186" s="2" t="str">
        <f>F186</f>
        <v>m</v>
      </c>
      <c r="J186" s="4" t="s">
        <v>18</v>
      </c>
      <c r="K186" s="3">
        <v>1</v>
      </c>
      <c r="L186" s="2" t="str">
        <f aca="true" t="shared" si="84" ref="L186:L194">I186</f>
        <v>m</v>
      </c>
      <c r="M186" s="4" t="str">
        <f t="shared" si="83"/>
        <v>w</v>
      </c>
      <c r="N186" s="3">
        <v>0</v>
      </c>
      <c r="O186" s="2" t="str">
        <f>L186</f>
        <v>m</v>
      </c>
      <c r="P186" s="4" t="str">
        <f>M186</f>
        <v>w</v>
      </c>
      <c r="Q186" s="3">
        <v>0</v>
      </c>
      <c r="R186" s="2" t="str">
        <f t="shared" si="82"/>
        <v>m</v>
      </c>
      <c r="S186" s="4" t="str">
        <f t="shared" si="82"/>
        <v>w</v>
      </c>
      <c r="T186" s="3">
        <v>0</v>
      </c>
    </row>
    <row r="187" spans="1:20" ht="15.75">
      <c r="A187" s="2">
        <v>4</v>
      </c>
      <c r="B187" s="3"/>
      <c r="C187" s="11" t="s">
        <v>14</v>
      </c>
      <c r="D187" s="11" t="s">
        <v>18</v>
      </c>
      <c r="E187" s="3">
        <v>0</v>
      </c>
      <c r="F187" s="2" t="str">
        <f t="shared" si="80"/>
        <v>m</v>
      </c>
      <c r="G187" s="4" t="str">
        <f t="shared" si="81"/>
        <v>w</v>
      </c>
      <c r="H187" s="3">
        <v>0</v>
      </c>
      <c r="I187" s="2" t="str">
        <f>F187</f>
        <v>m</v>
      </c>
      <c r="J187" s="4" t="str">
        <f>G187</f>
        <v>w</v>
      </c>
      <c r="K187" s="3">
        <v>0</v>
      </c>
      <c r="L187" s="2" t="str">
        <f t="shared" si="84"/>
        <v>m</v>
      </c>
      <c r="M187" s="4" t="str">
        <f t="shared" si="83"/>
        <v>w</v>
      </c>
      <c r="N187" s="3">
        <v>0</v>
      </c>
      <c r="O187" s="2" t="s">
        <v>15</v>
      </c>
      <c r="P187" s="4" t="str">
        <f>M187</f>
        <v>w</v>
      </c>
      <c r="Q187" s="3">
        <v>1</v>
      </c>
      <c r="R187" s="2" t="str">
        <f>O187</f>
        <v>d</v>
      </c>
      <c r="S187" s="4" t="s">
        <v>17</v>
      </c>
      <c r="T187" s="3">
        <v>-1</v>
      </c>
    </row>
    <row r="188" spans="1:20" ht="15.75">
      <c r="A188" s="2">
        <v>5</v>
      </c>
      <c r="B188" s="3"/>
      <c r="C188" s="11" t="s">
        <v>14</v>
      </c>
      <c r="D188" s="11" t="s">
        <v>17</v>
      </c>
      <c r="E188" s="3">
        <v>0</v>
      </c>
      <c r="F188" s="2" t="str">
        <f t="shared" si="80"/>
        <v>m</v>
      </c>
      <c r="G188" s="4" t="str">
        <f t="shared" si="81"/>
        <v>p</v>
      </c>
      <c r="H188" s="3">
        <v>0</v>
      </c>
      <c r="I188" s="2" t="str">
        <f>F188</f>
        <v>m</v>
      </c>
      <c r="J188" s="4" t="s">
        <v>18</v>
      </c>
      <c r="K188" s="3">
        <v>1</v>
      </c>
      <c r="L188" s="2" t="str">
        <f t="shared" si="84"/>
        <v>m</v>
      </c>
      <c r="M188" s="4" t="str">
        <f t="shared" si="83"/>
        <v>w</v>
      </c>
      <c r="N188" s="3">
        <v>0</v>
      </c>
      <c r="O188" s="2" t="str">
        <f>L188</f>
        <v>m</v>
      </c>
      <c r="P188" s="4" t="str">
        <f>M188</f>
        <v>w</v>
      </c>
      <c r="Q188" s="3">
        <v>0</v>
      </c>
      <c r="R188" s="2" t="s">
        <v>15</v>
      </c>
      <c r="S188" s="4" t="str">
        <f>P188</f>
        <v>w</v>
      </c>
      <c r="T188" s="3">
        <v>1</v>
      </c>
    </row>
    <row r="189" spans="1:20" ht="15.75">
      <c r="A189" s="2">
        <v>6</v>
      </c>
      <c r="B189" s="3"/>
      <c r="C189" s="11" t="s">
        <v>15</v>
      </c>
      <c r="D189" s="11" t="s">
        <v>18</v>
      </c>
      <c r="E189" s="3">
        <v>0</v>
      </c>
      <c r="F189" s="2" t="str">
        <f t="shared" si="80"/>
        <v>d</v>
      </c>
      <c r="G189" s="4" t="str">
        <f t="shared" si="81"/>
        <v>w</v>
      </c>
      <c r="H189" s="3">
        <v>0</v>
      </c>
      <c r="I189" s="2" t="str">
        <f>F189</f>
        <v>d</v>
      </c>
      <c r="J189" s="4" t="str">
        <f>G189</f>
        <v>w</v>
      </c>
      <c r="K189" s="3">
        <v>0</v>
      </c>
      <c r="L189" s="2" t="str">
        <f t="shared" si="84"/>
        <v>d</v>
      </c>
      <c r="M189" s="4" t="str">
        <f t="shared" si="83"/>
        <v>w</v>
      </c>
      <c r="N189" s="3">
        <v>0</v>
      </c>
      <c r="O189" s="2" t="str">
        <f>L189</f>
        <v>d</v>
      </c>
      <c r="P189" s="4" t="s">
        <v>17</v>
      </c>
      <c r="Q189" s="3">
        <v>-1</v>
      </c>
      <c r="R189" s="2" t="str">
        <f>O189</f>
        <v>d</v>
      </c>
      <c r="S189" s="4" t="s">
        <v>18</v>
      </c>
      <c r="T189" s="3">
        <v>1</v>
      </c>
    </row>
    <row r="190" spans="1:20" ht="15.75">
      <c r="A190" s="2">
        <v>7</v>
      </c>
      <c r="B190" s="3"/>
      <c r="C190" s="11" t="s">
        <v>14</v>
      </c>
      <c r="D190" s="11" t="s">
        <v>18</v>
      </c>
      <c r="E190" s="3">
        <v>0</v>
      </c>
      <c r="F190" s="2" t="str">
        <f t="shared" si="80"/>
        <v>m</v>
      </c>
      <c r="G190" s="4" t="str">
        <f t="shared" si="81"/>
        <v>w</v>
      </c>
      <c r="H190" s="3">
        <v>0</v>
      </c>
      <c r="I190" s="2" t="str">
        <f>F190</f>
        <v>m</v>
      </c>
      <c r="J190" s="4" t="str">
        <f>G190</f>
        <v>w</v>
      </c>
      <c r="K190" s="3">
        <v>0</v>
      </c>
      <c r="L190" s="2" t="str">
        <f t="shared" si="84"/>
        <v>m</v>
      </c>
      <c r="M190" s="4" t="str">
        <f t="shared" si="83"/>
        <v>w</v>
      </c>
      <c r="N190" s="3">
        <v>0</v>
      </c>
      <c r="O190" s="2" t="str">
        <f>L190</f>
        <v>m</v>
      </c>
      <c r="P190" s="4" t="str">
        <f aca="true" t="shared" si="85" ref="P190:P202">M190</f>
        <v>w</v>
      </c>
      <c r="Q190" s="3">
        <v>0</v>
      </c>
      <c r="R190" s="2" t="str">
        <f>O190</f>
        <v>m</v>
      </c>
      <c r="S190" s="4" t="str">
        <f aca="true" t="shared" si="86" ref="S190:S202">P190</f>
        <v>w</v>
      </c>
      <c r="T190" s="3">
        <v>0</v>
      </c>
    </row>
    <row r="191" spans="1:20" ht="15.75">
      <c r="A191" s="2">
        <v>8</v>
      </c>
      <c r="B191" s="3" t="s">
        <v>191</v>
      </c>
      <c r="C191" s="11" t="s">
        <v>14</v>
      </c>
      <c r="D191" s="11" t="s">
        <v>18</v>
      </c>
      <c r="E191" s="3">
        <v>0</v>
      </c>
      <c r="F191" s="2" t="str">
        <f t="shared" si="80"/>
        <v>m</v>
      </c>
      <c r="G191" s="4" t="str">
        <f t="shared" si="81"/>
        <v>w</v>
      </c>
      <c r="H191" s="3">
        <v>0</v>
      </c>
      <c r="I191" s="2" t="s">
        <v>15</v>
      </c>
      <c r="J191" s="4" t="str">
        <f>G191</f>
        <v>w</v>
      </c>
      <c r="K191" s="3">
        <v>1</v>
      </c>
      <c r="L191" s="2" t="str">
        <f t="shared" si="84"/>
        <v>d</v>
      </c>
      <c r="M191" s="4" t="str">
        <f t="shared" si="83"/>
        <v>w</v>
      </c>
      <c r="N191" s="3">
        <v>0</v>
      </c>
      <c r="O191" s="2" t="str">
        <f>L191</f>
        <v>d</v>
      </c>
      <c r="P191" s="4" t="str">
        <f t="shared" si="85"/>
        <v>w</v>
      </c>
      <c r="Q191" s="3">
        <v>0</v>
      </c>
      <c r="R191" s="2" t="str">
        <f>O191</f>
        <v>d</v>
      </c>
      <c r="S191" s="4" t="str">
        <f t="shared" si="86"/>
        <v>w</v>
      </c>
      <c r="T191" s="3">
        <v>0</v>
      </c>
    </row>
    <row r="192" spans="1:20" ht="15.75">
      <c r="A192" s="2">
        <v>9</v>
      </c>
      <c r="B192" s="3"/>
      <c r="C192" s="11" t="s">
        <v>14</v>
      </c>
      <c r="D192" s="11" t="s">
        <v>17</v>
      </c>
      <c r="E192" s="3">
        <v>0</v>
      </c>
      <c r="F192" s="2" t="str">
        <f t="shared" si="80"/>
        <v>m</v>
      </c>
      <c r="G192" s="4" t="str">
        <f t="shared" si="81"/>
        <v>p</v>
      </c>
      <c r="H192" s="3">
        <v>0</v>
      </c>
      <c r="I192" s="2" t="str">
        <f>F192</f>
        <v>m</v>
      </c>
      <c r="J192" s="4" t="s">
        <v>18</v>
      </c>
      <c r="K192" s="3">
        <v>1</v>
      </c>
      <c r="L192" s="2" t="str">
        <f t="shared" si="84"/>
        <v>m</v>
      </c>
      <c r="M192" s="4" t="str">
        <f t="shared" si="83"/>
        <v>w</v>
      </c>
      <c r="N192" s="3">
        <v>0</v>
      </c>
      <c r="O192" s="2" t="str">
        <f>L192</f>
        <v>m</v>
      </c>
      <c r="P192" s="4" t="str">
        <f t="shared" si="85"/>
        <v>w</v>
      </c>
      <c r="Q192" s="3">
        <v>0</v>
      </c>
      <c r="R192" s="2" t="s">
        <v>15</v>
      </c>
      <c r="S192" s="4" t="str">
        <f t="shared" si="86"/>
        <v>w</v>
      </c>
      <c r="T192" s="3">
        <v>1</v>
      </c>
    </row>
    <row r="193" spans="1:20" ht="15.75">
      <c r="A193" s="2">
        <v>10</v>
      </c>
      <c r="B193" s="3"/>
      <c r="C193" s="11" t="s">
        <v>14</v>
      </c>
      <c r="D193" s="11" t="s">
        <v>17</v>
      </c>
      <c r="E193" s="3">
        <v>0</v>
      </c>
      <c r="F193" s="2" t="str">
        <f t="shared" si="80"/>
        <v>m</v>
      </c>
      <c r="G193" s="4" t="str">
        <f t="shared" si="81"/>
        <v>p</v>
      </c>
      <c r="H193" s="3">
        <v>0</v>
      </c>
      <c r="I193" s="2" t="str">
        <f>F193</f>
        <v>m</v>
      </c>
      <c r="J193" s="4" t="s">
        <v>18</v>
      </c>
      <c r="K193" s="3">
        <v>1</v>
      </c>
      <c r="L193" s="2" t="str">
        <f t="shared" si="84"/>
        <v>m</v>
      </c>
      <c r="M193" s="4" t="str">
        <f t="shared" si="83"/>
        <v>w</v>
      </c>
      <c r="N193" s="3">
        <v>0</v>
      </c>
      <c r="O193" s="2" t="s">
        <v>15</v>
      </c>
      <c r="P193" s="4" t="str">
        <f t="shared" si="85"/>
        <v>w</v>
      </c>
      <c r="Q193" s="3">
        <v>1</v>
      </c>
      <c r="R193" s="2" t="str">
        <f>O193</f>
        <v>d</v>
      </c>
      <c r="S193" s="4" t="str">
        <f t="shared" si="86"/>
        <v>w</v>
      </c>
      <c r="T193" s="3">
        <v>0</v>
      </c>
    </row>
    <row r="194" spans="1:20" ht="15.75">
      <c r="A194" s="2">
        <v>11</v>
      </c>
      <c r="B194" s="3"/>
      <c r="C194" s="11" t="s">
        <v>14</v>
      </c>
      <c r="D194" s="11" t="s">
        <v>18</v>
      </c>
      <c r="E194" s="3">
        <v>0</v>
      </c>
      <c r="F194" s="2" t="str">
        <f t="shared" si="80"/>
        <v>m</v>
      </c>
      <c r="G194" s="4" t="str">
        <f t="shared" si="81"/>
        <v>w</v>
      </c>
      <c r="H194" s="3">
        <v>0</v>
      </c>
      <c r="I194" s="2" t="s">
        <v>15</v>
      </c>
      <c r="J194" s="4" t="str">
        <f>G194</f>
        <v>w</v>
      </c>
      <c r="K194" s="3">
        <v>1</v>
      </c>
      <c r="L194" s="2" t="str">
        <f t="shared" si="84"/>
        <v>d</v>
      </c>
      <c r="M194" s="4" t="str">
        <f t="shared" si="83"/>
        <v>w</v>
      </c>
      <c r="N194" s="3">
        <v>0</v>
      </c>
      <c r="O194" s="2" t="str">
        <f>L194</f>
        <v>d</v>
      </c>
      <c r="P194" s="4" t="str">
        <f t="shared" si="85"/>
        <v>w</v>
      </c>
      <c r="Q194" s="3">
        <v>0</v>
      </c>
      <c r="R194" s="2" t="str">
        <f>O194</f>
        <v>d</v>
      </c>
      <c r="S194" s="4" t="str">
        <f t="shared" si="86"/>
        <v>w</v>
      </c>
      <c r="T194" s="3">
        <v>0</v>
      </c>
    </row>
    <row r="195" spans="1:20" ht="15.75">
      <c r="A195" s="2">
        <v>12</v>
      </c>
      <c r="B195" s="3"/>
      <c r="C195" s="11" t="s">
        <v>14</v>
      </c>
      <c r="D195" s="11" t="s">
        <v>18</v>
      </c>
      <c r="E195" s="3">
        <v>0</v>
      </c>
      <c r="F195" s="2" t="str">
        <f t="shared" si="80"/>
        <v>m</v>
      </c>
      <c r="G195" s="4" t="str">
        <f t="shared" si="81"/>
        <v>w</v>
      </c>
      <c r="H195" s="3">
        <v>0</v>
      </c>
      <c r="I195" s="2" t="str">
        <f aca="true" t="shared" si="87" ref="I195:I203">F195</f>
        <v>m</v>
      </c>
      <c r="J195" s="4" t="str">
        <f>G195</f>
        <v>w</v>
      </c>
      <c r="K195" s="3">
        <v>0</v>
      </c>
      <c r="L195" s="2" t="s">
        <v>15</v>
      </c>
      <c r="M195" s="4" t="str">
        <f t="shared" si="83"/>
        <v>w</v>
      </c>
      <c r="N195" s="3">
        <v>1</v>
      </c>
      <c r="O195" s="2" t="str">
        <f>L195</f>
        <v>d</v>
      </c>
      <c r="P195" s="4" t="str">
        <f t="shared" si="85"/>
        <v>w</v>
      </c>
      <c r="Q195" s="3">
        <v>0</v>
      </c>
      <c r="R195" s="2" t="str">
        <f>O195</f>
        <v>d</v>
      </c>
      <c r="S195" s="4" t="str">
        <f t="shared" si="86"/>
        <v>w</v>
      </c>
      <c r="T195" s="3">
        <v>0</v>
      </c>
    </row>
    <row r="196" spans="1:20" ht="15.75">
      <c r="A196" s="2">
        <v>13</v>
      </c>
      <c r="B196" s="3"/>
      <c r="C196" s="11" t="s">
        <v>16</v>
      </c>
      <c r="D196" s="11" t="s">
        <v>18</v>
      </c>
      <c r="E196" s="3">
        <v>0</v>
      </c>
      <c r="F196" s="2" t="str">
        <f t="shared" si="80"/>
        <v>s</v>
      </c>
      <c r="G196" s="4" t="str">
        <f t="shared" si="81"/>
        <v>w</v>
      </c>
      <c r="H196" s="3">
        <v>0</v>
      </c>
      <c r="I196" s="2" t="str">
        <f t="shared" si="87"/>
        <v>s</v>
      </c>
      <c r="J196" s="4" t="str">
        <f>G196</f>
        <v>w</v>
      </c>
      <c r="K196" s="3">
        <v>0</v>
      </c>
      <c r="L196" s="2" t="s">
        <v>16</v>
      </c>
      <c r="M196" s="4" t="str">
        <f t="shared" si="83"/>
        <v>w</v>
      </c>
      <c r="N196" s="3">
        <v>0</v>
      </c>
      <c r="O196" s="2" t="s">
        <v>14</v>
      </c>
      <c r="P196" s="4" t="str">
        <f t="shared" si="85"/>
        <v>w</v>
      </c>
      <c r="Q196" s="3">
        <v>1</v>
      </c>
      <c r="R196" s="2" t="s">
        <v>16</v>
      </c>
      <c r="S196" s="4" t="str">
        <f t="shared" si="86"/>
        <v>w</v>
      </c>
      <c r="T196" s="3">
        <v>-1</v>
      </c>
    </row>
    <row r="197" spans="1:20" ht="15.75">
      <c r="A197" s="2">
        <v>14</v>
      </c>
      <c r="B197" s="3"/>
      <c r="C197" s="11" t="s">
        <v>14</v>
      </c>
      <c r="D197" s="11" t="s">
        <v>17</v>
      </c>
      <c r="E197" s="3">
        <v>0</v>
      </c>
      <c r="F197" s="2" t="str">
        <f t="shared" si="80"/>
        <v>m</v>
      </c>
      <c r="G197" s="4" t="str">
        <f t="shared" si="81"/>
        <v>p</v>
      </c>
      <c r="H197" s="3">
        <v>0</v>
      </c>
      <c r="I197" s="2" t="str">
        <f t="shared" si="87"/>
        <v>m</v>
      </c>
      <c r="J197" s="4" t="str">
        <f>G197</f>
        <v>p</v>
      </c>
      <c r="K197" s="3">
        <v>0</v>
      </c>
      <c r="L197" s="2" t="str">
        <f aca="true" t="shared" si="88" ref="L197:L204">I197</f>
        <v>m</v>
      </c>
      <c r="M197" s="4" t="str">
        <f t="shared" si="83"/>
        <v>p</v>
      </c>
      <c r="N197" s="3">
        <v>0</v>
      </c>
      <c r="O197" s="2" t="s">
        <v>15</v>
      </c>
      <c r="P197" s="4" t="str">
        <f t="shared" si="85"/>
        <v>p</v>
      </c>
      <c r="Q197" s="3">
        <v>1</v>
      </c>
      <c r="R197" s="2" t="str">
        <f aca="true" t="shared" si="89" ref="R197:R204">O197</f>
        <v>d</v>
      </c>
      <c r="S197" s="4" t="str">
        <f t="shared" si="86"/>
        <v>p</v>
      </c>
      <c r="T197" s="3">
        <v>0</v>
      </c>
    </row>
    <row r="198" spans="1:20" ht="15.75">
      <c r="A198" s="2">
        <v>15</v>
      </c>
      <c r="B198" s="3"/>
      <c r="C198" s="11" t="s">
        <v>14</v>
      </c>
      <c r="D198" s="11" t="s">
        <v>17</v>
      </c>
      <c r="E198" s="3">
        <v>0</v>
      </c>
      <c r="F198" s="2" t="str">
        <f t="shared" si="80"/>
        <v>m</v>
      </c>
      <c r="G198" s="4" t="str">
        <f t="shared" si="81"/>
        <v>p</v>
      </c>
      <c r="H198" s="3">
        <v>0</v>
      </c>
      <c r="I198" s="2" t="str">
        <f t="shared" si="87"/>
        <v>m</v>
      </c>
      <c r="J198" s="4" t="s">
        <v>18</v>
      </c>
      <c r="K198" s="3">
        <v>1</v>
      </c>
      <c r="L198" s="2" t="str">
        <f t="shared" si="88"/>
        <v>m</v>
      </c>
      <c r="M198" s="4" t="str">
        <f t="shared" si="83"/>
        <v>w</v>
      </c>
      <c r="N198" s="3">
        <v>0</v>
      </c>
      <c r="O198" s="2" t="s">
        <v>15</v>
      </c>
      <c r="P198" s="4" t="str">
        <f t="shared" si="85"/>
        <v>w</v>
      </c>
      <c r="Q198" s="3">
        <v>1</v>
      </c>
      <c r="R198" s="2" t="str">
        <f t="shared" si="89"/>
        <v>d</v>
      </c>
      <c r="S198" s="4" t="str">
        <f t="shared" si="86"/>
        <v>w</v>
      </c>
      <c r="T198" s="3">
        <v>0</v>
      </c>
    </row>
    <row r="199" spans="1:20" ht="15.75">
      <c r="A199" s="2">
        <v>16</v>
      </c>
      <c r="B199" s="3"/>
      <c r="C199" s="11" t="s">
        <v>14</v>
      </c>
      <c r="D199" s="11" t="s">
        <v>17</v>
      </c>
      <c r="E199" s="3">
        <v>0</v>
      </c>
      <c r="F199" s="2" t="str">
        <f t="shared" si="80"/>
        <v>m</v>
      </c>
      <c r="G199" s="4" t="str">
        <f t="shared" si="81"/>
        <v>p</v>
      </c>
      <c r="H199" s="3">
        <v>0</v>
      </c>
      <c r="I199" s="2" t="str">
        <f t="shared" si="87"/>
        <v>m</v>
      </c>
      <c r="J199" s="4" t="str">
        <f>G199</f>
        <v>p</v>
      </c>
      <c r="K199" s="3">
        <v>0</v>
      </c>
      <c r="L199" s="2" t="str">
        <f t="shared" si="88"/>
        <v>m</v>
      </c>
      <c r="M199" s="4" t="str">
        <f t="shared" si="83"/>
        <v>p</v>
      </c>
      <c r="N199" s="3">
        <v>0</v>
      </c>
      <c r="O199" s="2" t="str">
        <f>L199</f>
        <v>m</v>
      </c>
      <c r="P199" s="4" t="str">
        <f t="shared" si="85"/>
        <v>p</v>
      </c>
      <c r="Q199" s="3">
        <v>0</v>
      </c>
      <c r="R199" s="2" t="str">
        <f t="shared" si="89"/>
        <v>m</v>
      </c>
      <c r="S199" s="4" t="str">
        <f t="shared" si="86"/>
        <v>p</v>
      </c>
      <c r="T199" s="3">
        <v>0</v>
      </c>
    </row>
    <row r="200" spans="1:20" ht="15.75">
      <c r="A200" s="2">
        <v>17</v>
      </c>
      <c r="B200" s="3"/>
      <c r="C200" s="11" t="s">
        <v>14</v>
      </c>
      <c r="D200" s="11" t="s">
        <v>18</v>
      </c>
      <c r="E200" s="3">
        <v>0</v>
      </c>
      <c r="F200" s="2" t="str">
        <f t="shared" si="80"/>
        <v>m</v>
      </c>
      <c r="G200" s="4" t="str">
        <f t="shared" si="81"/>
        <v>w</v>
      </c>
      <c r="H200" s="3">
        <v>0</v>
      </c>
      <c r="I200" s="2" t="str">
        <f t="shared" si="87"/>
        <v>m</v>
      </c>
      <c r="J200" s="4" t="str">
        <f>G200</f>
        <v>w</v>
      </c>
      <c r="K200" s="3">
        <v>0</v>
      </c>
      <c r="L200" s="2" t="str">
        <f t="shared" si="88"/>
        <v>m</v>
      </c>
      <c r="M200" s="4" t="str">
        <f t="shared" si="83"/>
        <v>w</v>
      </c>
      <c r="N200" s="3">
        <v>0</v>
      </c>
      <c r="O200" s="2" t="str">
        <f>L200</f>
        <v>m</v>
      </c>
      <c r="P200" s="4" t="str">
        <f t="shared" si="85"/>
        <v>w</v>
      </c>
      <c r="Q200" s="3">
        <v>0</v>
      </c>
      <c r="R200" s="2" t="str">
        <f t="shared" si="89"/>
        <v>m</v>
      </c>
      <c r="S200" s="4" t="str">
        <f t="shared" si="86"/>
        <v>w</v>
      </c>
      <c r="T200" s="3">
        <v>0</v>
      </c>
    </row>
    <row r="201" spans="1:20" ht="15.75">
      <c r="A201" s="2">
        <v>18</v>
      </c>
      <c r="B201" s="3" t="s">
        <v>192</v>
      </c>
      <c r="C201" s="11" t="s">
        <v>14</v>
      </c>
      <c r="D201" s="11" t="s">
        <v>17</v>
      </c>
      <c r="E201" s="3">
        <v>0</v>
      </c>
      <c r="F201" s="2" t="str">
        <f t="shared" si="80"/>
        <v>m</v>
      </c>
      <c r="G201" s="4" t="str">
        <f t="shared" si="81"/>
        <v>p</v>
      </c>
      <c r="H201" s="3">
        <v>0</v>
      </c>
      <c r="I201" s="2" t="str">
        <f t="shared" si="87"/>
        <v>m</v>
      </c>
      <c r="J201" s="4" t="s">
        <v>18</v>
      </c>
      <c r="K201" s="3">
        <v>1</v>
      </c>
      <c r="L201" s="2" t="str">
        <f t="shared" si="88"/>
        <v>m</v>
      </c>
      <c r="M201" s="4" t="str">
        <f t="shared" si="83"/>
        <v>w</v>
      </c>
      <c r="N201" s="3">
        <v>0</v>
      </c>
      <c r="O201" s="2" t="str">
        <f>L201</f>
        <v>m</v>
      </c>
      <c r="P201" s="4" t="str">
        <f t="shared" si="85"/>
        <v>w</v>
      </c>
      <c r="Q201" s="3">
        <v>0</v>
      </c>
      <c r="R201" s="2" t="str">
        <f t="shared" si="89"/>
        <v>m</v>
      </c>
      <c r="S201" s="4" t="str">
        <f t="shared" si="86"/>
        <v>w</v>
      </c>
      <c r="T201" s="3">
        <v>0</v>
      </c>
    </row>
    <row r="202" spans="1:20" ht="15.75">
      <c r="A202" s="2">
        <v>19</v>
      </c>
      <c r="B202" s="3"/>
      <c r="C202" s="11" t="s">
        <v>14</v>
      </c>
      <c r="D202" s="11" t="s">
        <v>17</v>
      </c>
      <c r="E202" s="3">
        <v>0</v>
      </c>
      <c r="F202" s="2" t="str">
        <f t="shared" si="80"/>
        <v>m</v>
      </c>
      <c r="G202" s="4" t="str">
        <f t="shared" si="81"/>
        <v>p</v>
      </c>
      <c r="H202" s="3">
        <v>0</v>
      </c>
      <c r="I202" s="2" t="str">
        <f t="shared" si="87"/>
        <v>m</v>
      </c>
      <c r="J202" s="4" t="s">
        <v>18</v>
      </c>
      <c r="K202" s="3">
        <v>1</v>
      </c>
      <c r="L202" s="2" t="str">
        <f t="shared" si="88"/>
        <v>m</v>
      </c>
      <c r="M202" s="4" t="str">
        <f t="shared" si="83"/>
        <v>w</v>
      </c>
      <c r="N202" s="3">
        <v>0</v>
      </c>
      <c r="O202" s="2" t="str">
        <f>L202</f>
        <v>m</v>
      </c>
      <c r="P202" s="4" t="str">
        <f t="shared" si="85"/>
        <v>w</v>
      </c>
      <c r="Q202" s="3">
        <v>0</v>
      </c>
      <c r="R202" s="2" t="str">
        <f t="shared" si="89"/>
        <v>m</v>
      </c>
      <c r="S202" s="4" t="str">
        <f t="shared" si="86"/>
        <v>w</v>
      </c>
      <c r="T202" s="3">
        <v>0</v>
      </c>
    </row>
    <row r="203" spans="1:20" ht="15.75">
      <c r="A203" s="2">
        <v>20</v>
      </c>
      <c r="B203" s="3"/>
      <c r="C203" s="11" t="s">
        <v>14</v>
      </c>
      <c r="D203" s="11" t="s">
        <v>18</v>
      </c>
      <c r="E203" s="3">
        <v>0</v>
      </c>
      <c r="F203" s="2" t="str">
        <f t="shared" si="80"/>
        <v>m</v>
      </c>
      <c r="G203" s="4" t="str">
        <f t="shared" si="81"/>
        <v>w</v>
      </c>
      <c r="H203" s="3">
        <v>0</v>
      </c>
      <c r="I203" s="2" t="str">
        <f t="shared" si="87"/>
        <v>m</v>
      </c>
      <c r="J203" s="4" t="str">
        <f>G203</f>
        <v>w</v>
      </c>
      <c r="K203" s="3">
        <v>0</v>
      </c>
      <c r="L203" s="2" t="str">
        <f t="shared" si="88"/>
        <v>m</v>
      </c>
      <c r="M203" s="4" t="str">
        <f t="shared" si="83"/>
        <v>w</v>
      </c>
      <c r="N203" s="3">
        <v>0</v>
      </c>
      <c r="O203" s="2" t="s">
        <v>15</v>
      </c>
      <c r="P203" s="4" t="s">
        <v>17</v>
      </c>
      <c r="Q203" s="3">
        <v>0</v>
      </c>
      <c r="R203" s="2" t="str">
        <f t="shared" si="89"/>
        <v>d</v>
      </c>
      <c r="S203" s="4" t="s">
        <v>18</v>
      </c>
      <c r="T203" s="3">
        <v>1</v>
      </c>
    </row>
    <row r="204" spans="1:20" ht="15.75">
      <c r="A204" s="2">
        <v>21</v>
      </c>
      <c r="B204" s="3"/>
      <c r="C204" s="11" t="s">
        <v>14</v>
      </c>
      <c r="D204" s="11" t="s">
        <v>18</v>
      </c>
      <c r="E204" s="3">
        <v>0</v>
      </c>
      <c r="F204" s="2" t="s">
        <v>16</v>
      </c>
      <c r="G204" s="4" t="str">
        <f>D204</f>
        <v>w</v>
      </c>
      <c r="H204" s="3">
        <v>-1</v>
      </c>
      <c r="I204" s="2" t="s">
        <v>14</v>
      </c>
      <c r="J204" s="4" t="str">
        <f>G204</f>
        <v>w</v>
      </c>
      <c r="K204" s="3">
        <v>1</v>
      </c>
      <c r="L204" s="2" t="str">
        <f t="shared" si="88"/>
        <v>m</v>
      </c>
      <c r="M204" s="4" t="str">
        <f t="shared" si="83"/>
        <v>w</v>
      </c>
      <c r="N204" s="3">
        <v>0</v>
      </c>
      <c r="O204" s="2" t="str">
        <f>L204</f>
        <v>m</v>
      </c>
      <c r="P204" s="4" t="str">
        <f>M204</f>
        <v>w</v>
      </c>
      <c r="Q204" s="3">
        <v>0</v>
      </c>
      <c r="R204" s="2" t="str">
        <f t="shared" si="89"/>
        <v>m</v>
      </c>
      <c r="S204" s="4" t="str">
        <f aca="true" t="shared" si="90" ref="S204:S213">P204</f>
        <v>w</v>
      </c>
      <c r="T204" s="3">
        <v>0</v>
      </c>
    </row>
    <row r="205" spans="1:20" ht="15.75">
      <c r="A205" s="2">
        <v>22</v>
      </c>
      <c r="B205" s="3"/>
      <c r="C205" s="11" t="s">
        <v>14</v>
      </c>
      <c r="D205" s="11" t="s">
        <v>18</v>
      </c>
      <c r="E205" s="3">
        <v>0</v>
      </c>
      <c r="F205" s="2" t="str">
        <f aca="true" t="shared" si="91" ref="F205:F213">C205</f>
        <v>m</v>
      </c>
      <c r="G205" s="4" t="s">
        <v>17</v>
      </c>
      <c r="H205" s="3">
        <v>-1</v>
      </c>
      <c r="I205" s="2" t="str">
        <f>F205</f>
        <v>m</v>
      </c>
      <c r="J205" s="4" t="s">
        <v>18</v>
      </c>
      <c r="K205" s="3">
        <v>1</v>
      </c>
      <c r="L205" s="2" t="s">
        <v>15</v>
      </c>
      <c r="M205" s="4" t="str">
        <f t="shared" si="83"/>
        <v>w</v>
      </c>
      <c r="N205" s="3">
        <v>1</v>
      </c>
      <c r="O205" s="2" t="str">
        <f>L205</f>
        <v>d</v>
      </c>
      <c r="P205" s="4" t="str">
        <f>M205</f>
        <v>w</v>
      </c>
      <c r="Q205" s="3">
        <v>0</v>
      </c>
      <c r="R205" s="2" t="s">
        <v>14</v>
      </c>
      <c r="S205" s="4" t="str">
        <f t="shared" si="90"/>
        <v>w</v>
      </c>
      <c r="T205" s="3">
        <v>-1</v>
      </c>
    </row>
    <row r="206" spans="1:20" ht="15.75">
      <c r="A206" s="2">
        <v>23</v>
      </c>
      <c r="B206" s="3" t="s">
        <v>193</v>
      </c>
      <c r="C206" s="11" t="s">
        <v>14</v>
      </c>
      <c r="D206" s="11" t="s">
        <v>18</v>
      </c>
      <c r="E206" s="3">
        <v>0</v>
      </c>
      <c r="F206" s="2" t="str">
        <f t="shared" si="91"/>
        <v>m</v>
      </c>
      <c r="G206" s="4" t="str">
        <f>D206</f>
        <v>w</v>
      </c>
      <c r="H206" s="3">
        <v>0</v>
      </c>
      <c r="I206" s="2" t="str">
        <f>F206</f>
        <v>m</v>
      </c>
      <c r="J206" s="4" t="str">
        <f>G206</f>
        <v>w</v>
      </c>
      <c r="K206" s="3">
        <v>0</v>
      </c>
      <c r="L206" s="2" t="str">
        <f>I206</f>
        <v>m</v>
      </c>
      <c r="M206" s="4" t="str">
        <f t="shared" si="83"/>
        <v>w</v>
      </c>
      <c r="N206" s="3">
        <v>0</v>
      </c>
      <c r="O206" s="2" t="s">
        <v>15</v>
      </c>
      <c r="P206" s="4" t="str">
        <f aca="true" t="shared" si="92" ref="P206:P211">M206</f>
        <v>w</v>
      </c>
      <c r="Q206" s="3">
        <v>1</v>
      </c>
      <c r="R206" s="2" t="str">
        <f>O206</f>
        <v>d</v>
      </c>
      <c r="S206" s="4" t="str">
        <f t="shared" si="90"/>
        <v>w</v>
      </c>
      <c r="T206" s="3">
        <v>0</v>
      </c>
    </row>
    <row r="207" spans="1:20" ht="15.75">
      <c r="A207" s="2">
        <v>24</v>
      </c>
      <c r="B207" s="3"/>
      <c r="C207" s="11" t="s">
        <v>14</v>
      </c>
      <c r="D207" s="11" t="s">
        <v>18</v>
      </c>
      <c r="E207" s="3">
        <v>0</v>
      </c>
      <c r="F207" s="2" t="str">
        <f t="shared" si="91"/>
        <v>m</v>
      </c>
      <c r="G207" s="4" t="s">
        <v>17</v>
      </c>
      <c r="H207" s="3">
        <v>-1</v>
      </c>
      <c r="I207" s="2" t="str">
        <f>F207</f>
        <v>m</v>
      </c>
      <c r="J207" s="4" t="s">
        <v>18</v>
      </c>
      <c r="K207" s="3">
        <v>1</v>
      </c>
      <c r="L207" s="2" t="str">
        <f>I207</f>
        <v>m</v>
      </c>
      <c r="M207" s="4" t="str">
        <f t="shared" si="83"/>
        <v>w</v>
      </c>
      <c r="N207" s="3">
        <v>0</v>
      </c>
      <c r="O207" s="2" t="str">
        <f>L207</f>
        <v>m</v>
      </c>
      <c r="P207" s="4" t="str">
        <f t="shared" si="92"/>
        <v>w</v>
      </c>
      <c r="Q207" s="3">
        <v>0</v>
      </c>
      <c r="R207" s="2" t="str">
        <f>O207</f>
        <v>m</v>
      </c>
      <c r="S207" s="4" t="str">
        <f t="shared" si="90"/>
        <v>w</v>
      </c>
      <c r="T207" s="3">
        <v>0</v>
      </c>
    </row>
    <row r="208" spans="1:20" ht="15.75">
      <c r="A208" s="2">
        <v>25</v>
      </c>
      <c r="B208" s="3"/>
      <c r="C208" s="11" t="s">
        <v>14</v>
      </c>
      <c r="D208" s="11" t="s">
        <v>18</v>
      </c>
      <c r="E208" s="3">
        <v>0</v>
      </c>
      <c r="F208" s="2" t="str">
        <f t="shared" si="91"/>
        <v>m</v>
      </c>
      <c r="G208" s="4" t="str">
        <f aca="true" t="shared" si="93" ref="G208:G213">D208</f>
        <v>w</v>
      </c>
      <c r="H208" s="3">
        <v>0</v>
      </c>
      <c r="I208" s="2" t="s">
        <v>14</v>
      </c>
      <c r="J208" s="4" t="str">
        <f>G208</f>
        <v>w</v>
      </c>
      <c r="K208" s="3">
        <v>0</v>
      </c>
      <c r="L208" s="2" t="s">
        <v>15</v>
      </c>
      <c r="M208" s="4" t="str">
        <f t="shared" si="83"/>
        <v>w</v>
      </c>
      <c r="N208" s="3">
        <v>1</v>
      </c>
      <c r="O208" s="2" t="str">
        <f>L208</f>
        <v>d</v>
      </c>
      <c r="P208" s="4" t="str">
        <f t="shared" si="92"/>
        <v>w</v>
      </c>
      <c r="Q208" s="3">
        <v>0</v>
      </c>
      <c r="R208" s="2" t="str">
        <f>O208</f>
        <v>d</v>
      </c>
      <c r="S208" s="4" t="str">
        <f t="shared" si="90"/>
        <v>w</v>
      </c>
      <c r="T208" s="3">
        <v>0</v>
      </c>
    </row>
    <row r="209" spans="1:20" ht="15.75">
      <c r="A209" s="7">
        <v>26</v>
      </c>
      <c r="B209" s="3"/>
      <c r="C209" s="11" t="s">
        <v>14</v>
      </c>
      <c r="D209" s="11" t="s">
        <v>18</v>
      </c>
      <c r="E209" s="3">
        <v>0</v>
      </c>
      <c r="F209" s="2" t="str">
        <f t="shared" si="91"/>
        <v>m</v>
      </c>
      <c r="G209" s="4" t="str">
        <f t="shared" si="93"/>
        <v>w</v>
      </c>
      <c r="H209" s="3">
        <v>0</v>
      </c>
      <c r="I209" s="2" t="str">
        <f>F209</f>
        <v>m</v>
      </c>
      <c r="J209" s="4" t="str">
        <f>G209</f>
        <v>w</v>
      </c>
      <c r="K209" s="3">
        <v>0</v>
      </c>
      <c r="L209" s="2" t="str">
        <f>I209</f>
        <v>m</v>
      </c>
      <c r="M209" s="4" t="s">
        <v>17</v>
      </c>
      <c r="N209" s="3">
        <v>-1</v>
      </c>
      <c r="O209" s="2" t="str">
        <f>L209</f>
        <v>m</v>
      </c>
      <c r="P209" s="4" t="str">
        <f t="shared" si="92"/>
        <v>p</v>
      </c>
      <c r="Q209" s="3">
        <v>0</v>
      </c>
      <c r="R209" s="2" t="str">
        <f>O209</f>
        <v>m</v>
      </c>
      <c r="S209" s="4" t="str">
        <f t="shared" si="90"/>
        <v>p</v>
      </c>
      <c r="T209" s="3">
        <v>0</v>
      </c>
    </row>
    <row r="210" spans="1:20" ht="15.75">
      <c r="A210" s="7">
        <v>27</v>
      </c>
      <c r="B210" s="3"/>
      <c r="C210" s="11" t="s">
        <v>14</v>
      </c>
      <c r="D210" s="11" t="s">
        <v>17</v>
      </c>
      <c r="E210" s="3">
        <v>0</v>
      </c>
      <c r="F210" s="2" t="str">
        <f t="shared" si="91"/>
        <v>m</v>
      </c>
      <c r="G210" s="4" t="str">
        <f t="shared" si="93"/>
        <v>p</v>
      </c>
      <c r="H210" s="3">
        <v>0</v>
      </c>
      <c r="I210" s="2" t="str">
        <f>F210</f>
        <v>m</v>
      </c>
      <c r="J210" s="4" t="s">
        <v>18</v>
      </c>
      <c r="K210" s="3">
        <v>1</v>
      </c>
      <c r="L210" s="2" t="str">
        <f>I210</f>
        <v>m</v>
      </c>
      <c r="M210" s="4" t="str">
        <f>J210</f>
        <v>w</v>
      </c>
      <c r="N210" s="3">
        <v>0</v>
      </c>
      <c r="O210" s="2" t="str">
        <f>L210</f>
        <v>m</v>
      </c>
      <c r="P210" s="4" t="str">
        <f t="shared" si="92"/>
        <v>w</v>
      </c>
      <c r="Q210" s="3">
        <v>0</v>
      </c>
      <c r="R210" s="2" t="s">
        <v>15</v>
      </c>
      <c r="S210" s="4" t="str">
        <f t="shared" si="90"/>
        <v>w</v>
      </c>
      <c r="T210" s="3">
        <v>1</v>
      </c>
    </row>
    <row r="211" spans="1:20" ht="15.75">
      <c r="A211" s="7">
        <v>28</v>
      </c>
      <c r="B211" s="3"/>
      <c r="C211" s="11" t="s">
        <v>15</v>
      </c>
      <c r="D211" s="11" t="s">
        <v>18</v>
      </c>
      <c r="E211" s="3">
        <v>0</v>
      </c>
      <c r="F211" s="2" t="str">
        <f t="shared" si="91"/>
        <v>d</v>
      </c>
      <c r="G211" s="4" t="str">
        <f t="shared" si="93"/>
        <v>w</v>
      </c>
      <c r="H211" s="3">
        <v>0</v>
      </c>
      <c r="I211" s="2" t="str">
        <f>F211</f>
        <v>d</v>
      </c>
      <c r="J211" s="4" t="str">
        <f>G211</f>
        <v>w</v>
      </c>
      <c r="K211" s="3">
        <v>0</v>
      </c>
      <c r="L211" s="2" t="str">
        <f>I211</f>
        <v>d</v>
      </c>
      <c r="M211" s="4" t="str">
        <f>J211</f>
        <v>w</v>
      </c>
      <c r="N211" s="3">
        <v>0</v>
      </c>
      <c r="O211" s="2" t="str">
        <f>L211</f>
        <v>d</v>
      </c>
      <c r="P211" s="4" t="str">
        <f t="shared" si="92"/>
        <v>w</v>
      </c>
      <c r="Q211" s="3">
        <v>0</v>
      </c>
      <c r="R211" s="2" t="str">
        <f>O211</f>
        <v>d</v>
      </c>
      <c r="S211" s="4" t="str">
        <f t="shared" si="90"/>
        <v>w</v>
      </c>
      <c r="T211" s="3">
        <v>0</v>
      </c>
    </row>
    <row r="212" spans="1:20" ht="15.75">
      <c r="A212" s="7">
        <v>29</v>
      </c>
      <c r="B212" s="3"/>
      <c r="C212" s="11" t="s">
        <v>14</v>
      </c>
      <c r="D212" s="11" t="s">
        <v>17</v>
      </c>
      <c r="E212" s="3">
        <v>0</v>
      </c>
      <c r="F212" s="2" t="str">
        <f t="shared" si="91"/>
        <v>m</v>
      </c>
      <c r="G212" s="4" t="str">
        <f t="shared" si="93"/>
        <v>p</v>
      </c>
      <c r="H212" s="3">
        <v>0</v>
      </c>
      <c r="I212" s="2" t="str">
        <f>F212</f>
        <v>m</v>
      </c>
      <c r="J212" s="4" t="s">
        <v>18</v>
      </c>
      <c r="K212" s="3">
        <v>1</v>
      </c>
      <c r="L212" s="2" t="s">
        <v>15</v>
      </c>
      <c r="M212" s="4" t="s">
        <v>17</v>
      </c>
      <c r="N212" s="3">
        <v>0</v>
      </c>
      <c r="O212" s="2" t="s">
        <v>14</v>
      </c>
      <c r="P212" s="4" t="s">
        <v>17</v>
      </c>
      <c r="Q212" s="3">
        <v>-1</v>
      </c>
      <c r="R212" s="2" t="str">
        <f>O212</f>
        <v>m</v>
      </c>
      <c r="S212" s="4" t="str">
        <f t="shared" si="90"/>
        <v>p</v>
      </c>
      <c r="T212" s="3">
        <v>0</v>
      </c>
    </row>
    <row r="213" spans="1:20" ht="16.5" thickBot="1">
      <c r="A213" s="12">
        <v>30</v>
      </c>
      <c r="B213" s="13" t="s">
        <v>194</v>
      </c>
      <c r="C213" s="17" t="s">
        <v>16</v>
      </c>
      <c r="D213" s="17" t="s">
        <v>18</v>
      </c>
      <c r="E213" s="13">
        <v>0</v>
      </c>
      <c r="F213" s="16" t="str">
        <f t="shared" si="91"/>
        <v>s</v>
      </c>
      <c r="G213" s="17" t="str">
        <f t="shared" si="93"/>
        <v>w</v>
      </c>
      <c r="H213" s="13">
        <v>0</v>
      </c>
      <c r="I213" s="16" t="str">
        <f>F213</f>
        <v>s</v>
      </c>
      <c r="J213" s="17" t="str">
        <f>G213</f>
        <v>w</v>
      </c>
      <c r="K213" s="13">
        <v>0</v>
      </c>
      <c r="L213" s="16" t="str">
        <f>I213</f>
        <v>s</v>
      </c>
      <c r="M213" s="17" t="str">
        <f>J213</f>
        <v>w</v>
      </c>
      <c r="N213" s="13">
        <v>0</v>
      </c>
      <c r="O213" s="16" t="s">
        <v>14</v>
      </c>
      <c r="P213" s="17" t="str">
        <f>M213</f>
        <v>w</v>
      </c>
      <c r="Q213" s="13">
        <v>1</v>
      </c>
      <c r="R213" s="16" t="s">
        <v>16</v>
      </c>
      <c r="S213" s="17" t="str">
        <f t="shared" si="90"/>
        <v>w</v>
      </c>
      <c r="T213" s="13">
        <v>-1</v>
      </c>
    </row>
    <row r="214" spans="1:4" ht="15.75">
      <c r="A214" s="11"/>
      <c r="B214" s="4"/>
      <c r="C214" s="11"/>
      <c r="D214" s="11"/>
    </row>
    <row r="215" spans="1:4" ht="15.75">
      <c r="A215" s="11"/>
      <c r="B215" s="4"/>
      <c r="C215" s="11"/>
      <c r="D215" s="11"/>
    </row>
    <row r="216" ht="16.5" thickBot="1"/>
    <row r="217" spans="1:20" ht="16.5" thickBot="1">
      <c r="A217" s="120"/>
      <c r="B217" s="121"/>
      <c r="C217" s="14" t="s">
        <v>8</v>
      </c>
      <c r="D217" s="14"/>
      <c r="E217" s="14"/>
      <c r="F217" s="14"/>
      <c r="G217" s="14"/>
      <c r="H217" s="14"/>
      <c r="I217" s="30" t="s">
        <v>195</v>
      </c>
      <c r="J217" s="122"/>
      <c r="K217" s="122"/>
      <c r="L217" s="122"/>
      <c r="M217" s="30" t="s">
        <v>196</v>
      </c>
      <c r="N217" s="30"/>
      <c r="O217" s="30"/>
      <c r="P217" s="30"/>
      <c r="Q217" s="30"/>
      <c r="R217" s="30"/>
      <c r="S217" s="30"/>
      <c r="T217" s="123"/>
    </row>
    <row r="218" spans="1:20" ht="15.75">
      <c r="A218" s="124" t="s">
        <v>2</v>
      </c>
      <c r="B218" s="126" t="s">
        <v>0</v>
      </c>
      <c r="C218" s="128">
        <v>1959</v>
      </c>
      <c r="D218" s="129"/>
      <c r="E218" s="130"/>
      <c r="F218" s="128" t="s">
        <v>7</v>
      </c>
      <c r="G218" s="129"/>
      <c r="H218" s="130"/>
      <c r="I218" s="128" t="s">
        <v>6</v>
      </c>
      <c r="J218" s="129"/>
      <c r="K218" s="130"/>
      <c r="L218" s="128">
        <v>1985</v>
      </c>
      <c r="M218" s="129"/>
      <c r="N218" s="130"/>
      <c r="O218" s="128">
        <v>1994</v>
      </c>
      <c r="P218" s="129"/>
      <c r="Q218" s="130"/>
      <c r="R218" s="128" t="s">
        <v>1</v>
      </c>
      <c r="S218" s="129"/>
      <c r="T218" s="130"/>
    </row>
    <row r="219" spans="1:20" ht="16.5" thickBot="1">
      <c r="A219" s="125"/>
      <c r="B219" s="127"/>
      <c r="C219" s="9" t="s">
        <v>3</v>
      </c>
      <c r="D219" s="6" t="s">
        <v>5</v>
      </c>
      <c r="E219" s="8" t="s">
        <v>4</v>
      </c>
      <c r="F219" s="9" t="s">
        <v>3</v>
      </c>
      <c r="G219" s="6" t="s">
        <v>5</v>
      </c>
      <c r="H219" s="8" t="s">
        <v>4</v>
      </c>
      <c r="I219" s="9" t="s">
        <v>3</v>
      </c>
      <c r="J219" s="6" t="s">
        <v>5</v>
      </c>
      <c r="K219" s="8" t="s">
        <v>4</v>
      </c>
      <c r="L219" s="9" t="s">
        <v>3</v>
      </c>
      <c r="M219" s="6" t="s">
        <v>5</v>
      </c>
      <c r="N219" s="10" t="s">
        <v>4</v>
      </c>
      <c r="O219" s="9" t="s">
        <v>3</v>
      </c>
      <c r="P219" s="6" t="s">
        <v>5</v>
      </c>
      <c r="Q219" s="8" t="s">
        <v>4</v>
      </c>
      <c r="R219" s="9" t="s">
        <v>3</v>
      </c>
      <c r="S219" s="6" t="s">
        <v>5</v>
      </c>
      <c r="T219" s="8" t="s">
        <v>4</v>
      </c>
    </row>
    <row r="220" spans="1:20" ht="15.75">
      <c r="A220" s="2">
        <v>1</v>
      </c>
      <c r="B220" s="3"/>
      <c r="C220" s="4" t="s">
        <v>15</v>
      </c>
      <c r="D220" s="4" t="s">
        <v>18</v>
      </c>
      <c r="E220" s="3">
        <v>0</v>
      </c>
      <c r="F220" s="2" t="str">
        <f>C220</f>
        <v>d</v>
      </c>
      <c r="G220" s="4" t="str">
        <f>D220</f>
        <v>w</v>
      </c>
      <c r="H220" s="3">
        <v>0</v>
      </c>
      <c r="I220" s="2" t="str">
        <f>F220</f>
        <v>d</v>
      </c>
      <c r="J220" s="4" t="str">
        <f>G220</f>
        <v>w</v>
      </c>
      <c r="K220" s="3">
        <v>0</v>
      </c>
      <c r="L220" s="2" t="str">
        <f>I220</f>
        <v>d</v>
      </c>
      <c r="M220" s="4" t="str">
        <f>J220</f>
        <v>w</v>
      </c>
      <c r="N220" s="3">
        <v>0</v>
      </c>
      <c r="O220" s="2" t="str">
        <f>L220</f>
        <v>d</v>
      </c>
      <c r="P220" s="4" t="str">
        <f>M220</f>
        <v>w</v>
      </c>
      <c r="Q220" s="3">
        <v>0</v>
      </c>
      <c r="R220" s="2" t="s">
        <v>14</v>
      </c>
      <c r="S220" s="4" t="str">
        <f>P220</f>
        <v>w</v>
      </c>
      <c r="T220" s="3">
        <v>-1</v>
      </c>
    </row>
    <row r="221" spans="1:20" ht="15.75">
      <c r="A221" s="2">
        <v>2</v>
      </c>
      <c r="B221" s="3"/>
      <c r="C221" s="4" t="s">
        <v>15</v>
      </c>
      <c r="D221" s="4" t="s">
        <v>17</v>
      </c>
      <c r="E221" s="3">
        <v>0</v>
      </c>
      <c r="F221" s="2" t="str">
        <f>C221</f>
        <v>d</v>
      </c>
      <c r="G221" s="4" t="str">
        <f>D221</f>
        <v>p</v>
      </c>
      <c r="H221" s="3">
        <v>0</v>
      </c>
      <c r="I221" s="2" t="str">
        <f>F221</f>
        <v>d</v>
      </c>
      <c r="J221" s="4" t="str">
        <f>G221</f>
        <v>p</v>
      </c>
      <c r="K221" s="3">
        <v>0</v>
      </c>
      <c r="L221" s="2" t="str">
        <f>I221</f>
        <v>d</v>
      </c>
      <c r="M221" s="4" t="str">
        <f>J221</f>
        <v>p</v>
      </c>
      <c r="N221" s="3">
        <v>0</v>
      </c>
      <c r="O221" s="2" t="str">
        <f>L221</f>
        <v>d</v>
      </c>
      <c r="P221" s="4" t="str">
        <f>M221</f>
        <v>p</v>
      </c>
      <c r="Q221" s="3">
        <v>0</v>
      </c>
      <c r="R221" s="2" t="s">
        <v>14</v>
      </c>
      <c r="S221" s="4" t="str">
        <f>P221</f>
        <v>p</v>
      </c>
      <c r="T221" s="3">
        <v>-1</v>
      </c>
    </row>
    <row r="222" spans="1:20" ht="15.75">
      <c r="A222" s="2">
        <v>3</v>
      </c>
      <c r="B222" s="3"/>
      <c r="C222" s="4" t="s">
        <v>14</v>
      </c>
      <c r="D222" s="4" t="s">
        <v>18</v>
      </c>
      <c r="E222" s="3">
        <v>0</v>
      </c>
      <c r="F222" s="2" t="s">
        <v>15</v>
      </c>
      <c r="G222" s="4" t="str">
        <f aca="true" t="shared" si="94" ref="G222:G239">D222</f>
        <v>w</v>
      </c>
      <c r="H222" s="3">
        <v>1</v>
      </c>
      <c r="I222" s="2" t="s">
        <v>14</v>
      </c>
      <c r="J222" s="4" t="str">
        <f aca="true" t="shared" si="95" ref="J222:J239">G222</f>
        <v>w</v>
      </c>
      <c r="K222" s="3">
        <v>-1</v>
      </c>
      <c r="L222" s="2" t="str">
        <f aca="true" t="shared" si="96" ref="L222:L243">I222</f>
        <v>m</v>
      </c>
      <c r="M222" s="4" t="s">
        <v>17</v>
      </c>
      <c r="N222" s="3">
        <v>-1</v>
      </c>
      <c r="O222" s="2" t="str">
        <f>L222</f>
        <v>m</v>
      </c>
      <c r="P222" s="4" t="s">
        <v>18</v>
      </c>
      <c r="Q222" s="3">
        <v>1</v>
      </c>
      <c r="R222" s="2" t="str">
        <f aca="true" t="shared" si="97" ref="R222:R234">O222</f>
        <v>m</v>
      </c>
      <c r="S222" s="4" t="s">
        <v>17</v>
      </c>
      <c r="T222" s="3">
        <v>-1</v>
      </c>
    </row>
    <row r="223" spans="1:20" ht="15.75">
      <c r="A223" s="2">
        <v>4</v>
      </c>
      <c r="B223" s="3"/>
      <c r="C223" s="11" t="s">
        <v>14</v>
      </c>
      <c r="D223" s="11" t="s">
        <v>17</v>
      </c>
      <c r="E223" s="3">
        <v>0</v>
      </c>
      <c r="F223" s="2" t="str">
        <f aca="true" t="shared" si="98" ref="F223:F228">C223</f>
        <v>m</v>
      </c>
      <c r="G223" s="4" t="str">
        <f t="shared" si="94"/>
        <v>p</v>
      </c>
      <c r="H223" s="3">
        <v>0</v>
      </c>
      <c r="I223" s="2" t="str">
        <f aca="true" t="shared" si="99" ref="I223:I228">F223</f>
        <v>m</v>
      </c>
      <c r="J223" s="4" t="str">
        <f t="shared" si="95"/>
        <v>p</v>
      </c>
      <c r="K223" s="3">
        <v>0</v>
      </c>
      <c r="L223" s="2" t="str">
        <f t="shared" si="96"/>
        <v>m</v>
      </c>
      <c r="M223" s="4" t="str">
        <f>J223</f>
        <v>p</v>
      </c>
      <c r="N223" s="3">
        <v>0</v>
      </c>
      <c r="O223" s="2" t="str">
        <f>L223</f>
        <v>m</v>
      </c>
      <c r="P223" s="4" t="str">
        <f>M223</f>
        <v>p</v>
      </c>
      <c r="Q223" s="3">
        <v>0</v>
      </c>
      <c r="R223" s="2" t="str">
        <f t="shared" si="97"/>
        <v>m</v>
      </c>
      <c r="S223" s="4" t="str">
        <f aca="true" t="shared" si="100" ref="S223:S249">P223</f>
        <v>p</v>
      </c>
      <c r="T223" s="3">
        <v>0</v>
      </c>
    </row>
    <row r="224" spans="1:20" ht="15.75">
      <c r="A224" s="2">
        <v>5</v>
      </c>
      <c r="B224" s="3"/>
      <c r="C224" s="11" t="s">
        <v>14</v>
      </c>
      <c r="D224" s="11" t="s">
        <v>18</v>
      </c>
      <c r="E224" s="3">
        <v>0</v>
      </c>
      <c r="F224" s="2" t="str">
        <f t="shared" si="98"/>
        <v>m</v>
      </c>
      <c r="G224" s="4" t="str">
        <f t="shared" si="94"/>
        <v>w</v>
      </c>
      <c r="H224" s="3">
        <v>0</v>
      </c>
      <c r="I224" s="2" t="str">
        <f t="shared" si="99"/>
        <v>m</v>
      </c>
      <c r="J224" s="4" t="str">
        <f t="shared" si="95"/>
        <v>w</v>
      </c>
      <c r="K224" s="3">
        <v>0</v>
      </c>
      <c r="L224" s="2" t="str">
        <f t="shared" si="96"/>
        <v>m</v>
      </c>
      <c r="M224" s="4" t="str">
        <f>J224</f>
        <v>w</v>
      </c>
      <c r="N224" s="3">
        <v>0</v>
      </c>
      <c r="O224" s="2" t="str">
        <f>L224</f>
        <v>m</v>
      </c>
      <c r="P224" s="4" t="str">
        <f>M224</f>
        <v>w</v>
      </c>
      <c r="Q224" s="3">
        <v>0</v>
      </c>
      <c r="R224" s="2" t="str">
        <f t="shared" si="97"/>
        <v>m</v>
      </c>
      <c r="S224" s="4" t="str">
        <f t="shared" si="100"/>
        <v>w</v>
      </c>
      <c r="T224" s="3">
        <v>0</v>
      </c>
    </row>
    <row r="225" spans="1:20" ht="15.75">
      <c r="A225" s="2">
        <v>6</v>
      </c>
      <c r="B225" s="3"/>
      <c r="C225" s="11" t="s">
        <v>15</v>
      </c>
      <c r="D225" s="11" t="s">
        <v>18</v>
      </c>
      <c r="E225" s="3">
        <v>0</v>
      </c>
      <c r="F225" s="2" t="str">
        <f t="shared" si="98"/>
        <v>d</v>
      </c>
      <c r="G225" s="4" t="str">
        <f t="shared" si="94"/>
        <v>w</v>
      </c>
      <c r="H225" s="3">
        <v>0</v>
      </c>
      <c r="I225" s="2" t="str">
        <f t="shared" si="99"/>
        <v>d</v>
      </c>
      <c r="J225" s="4" t="str">
        <f t="shared" si="95"/>
        <v>w</v>
      </c>
      <c r="K225" s="3">
        <v>0</v>
      </c>
      <c r="L225" s="2" t="str">
        <f t="shared" si="96"/>
        <v>d</v>
      </c>
      <c r="M225" s="4" t="str">
        <f>J225</f>
        <v>w</v>
      </c>
      <c r="N225" s="3">
        <v>0</v>
      </c>
      <c r="O225" s="2" t="s">
        <v>14</v>
      </c>
      <c r="P225" s="4" t="str">
        <f>M225</f>
        <v>w</v>
      </c>
      <c r="Q225" s="3">
        <v>-1</v>
      </c>
      <c r="R225" s="2" t="str">
        <f t="shared" si="97"/>
        <v>m</v>
      </c>
      <c r="S225" s="4" t="str">
        <f t="shared" si="100"/>
        <v>w</v>
      </c>
      <c r="T225" s="3">
        <v>0</v>
      </c>
    </row>
    <row r="226" spans="1:20" ht="15.75">
      <c r="A226" s="2">
        <v>7</v>
      </c>
      <c r="B226" s="3"/>
      <c r="C226" s="11" t="s">
        <v>15</v>
      </c>
      <c r="D226" s="11" t="s">
        <v>18</v>
      </c>
      <c r="E226" s="3">
        <v>0</v>
      </c>
      <c r="F226" s="2" t="str">
        <f t="shared" si="98"/>
        <v>d</v>
      </c>
      <c r="G226" s="4" t="str">
        <f t="shared" si="94"/>
        <v>w</v>
      </c>
      <c r="H226" s="3">
        <v>0</v>
      </c>
      <c r="I226" s="2" t="str">
        <f t="shared" si="99"/>
        <v>d</v>
      </c>
      <c r="J226" s="4" t="str">
        <f t="shared" si="95"/>
        <v>w</v>
      </c>
      <c r="K226" s="3">
        <v>0</v>
      </c>
      <c r="L226" s="2" t="str">
        <f t="shared" si="96"/>
        <v>d</v>
      </c>
      <c r="M226" s="4" t="str">
        <f>J226</f>
        <v>w</v>
      </c>
      <c r="N226" s="3">
        <v>0</v>
      </c>
      <c r="O226" s="2" t="s">
        <v>14</v>
      </c>
      <c r="P226" s="4" t="str">
        <f>M226</f>
        <v>w</v>
      </c>
      <c r="Q226" s="3">
        <v>-1</v>
      </c>
      <c r="R226" s="2" t="str">
        <f t="shared" si="97"/>
        <v>m</v>
      </c>
      <c r="S226" s="4" t="str">
        <f t="shared" si="100"/>
        <v>w</v>
      </c>
      <c r="T226" s="3">
        <v>0</v>
      </c>
    </row>
    <row r="227" spans="1:20" ht="15.75">
      <c r="A227" s="2">
        <v>8</v>
      </c>
      <c r="B227" s="3"/>
      <c r="C227" s="11" t="s">
        <v>14</v>
      </c>
      <c r="D227" s="11" t="s">
        <v>18</v>
      </c>
      <c r="E227" s="3">
        <v>0</v>
      </c>
      <c r="F227" s="2" t="str">
        <f t="shared" si="98"/>
        <v>m</v>
      </c>
      <c r="G227" s="4" t="str">
        <f t="shared" si="94"/>
        <v>w</v>
      </c>
      <c r="H227" s="3">
        <v>0</v>
      </c>
      <c r="I227" s="2" t="str">
        <f t="shared" si="99"/>
        <v>m</v>
      </c>
      <c r="J227" s="4" t="str">
        <f t="shared" si="95"/>
        <v>w</v>
      </c>
      <c r="K227" s="3">
        <v>0</v>
      </c>
      <c r="L227" s="2" t="str">
        <f t="shared" si="96"/>
        <v>m</v>
      </c>
      <c r="M227" s="4" t="str">
        <f>J227</f>
        <v>w</v>
      </c>
      <c r="N227" s="3">
        <v>0</v>
      </c>
      <c r="O227" s="2" t="str">
        <f aca="true" t="shared" si="101" ref="O227:O243">L227</f>
        <v>m</v>
      </c>
      <c r="P227" s="4" t="str">
        <f>M227</f>
        <v>w</v>
      </c>
      <c r="Q227" s="3">
        <v>0</v>
      </c>
      <c r="R227" s="2" t="str">
        <f t="shared" si="97"/>
        <v>m</v>
      </c>
      <c r="S227" s="4" t="str">
        <f t="shared" si="100"/>
        <v>w</v>
      </c>
      <c r="T227" s="3">
        <v>0</v>
      </c>
    </row>
    <row r="228" spans="1:20" ht="15.75">
      <c r="A228" s="2">
        <v>9</v>
      </c>
      <c r="B228" s="3"/>
      <c r="C228" s="11" t="s">
        <v>14</v>
      </c>
      <c r="D228" s="11" t="s">
        <v>18</v>
      </c>
      <c r="E228" s="3">
        <v>0</v>
      </c>
      <c r="F228" s="2" t="str">
        <f t="shared" si="98"/>
        <v>m</v>
      </c>
      <c r="G228" s="4" t="str">
        <f t="shared" si="94"/>
        <v>w</v>
      </c>
      <c r="H228" s="3">
        <v>0</v>
      </c>
      <c r="I228" s="2" t="str">
        <f t="shared" si="99"/>
        <v>m</v>
      </c>
      <c r="J228" s="4" t="str">
        <f t="shared" si="95"/>
        <v>w</v>
      </c>
      <c r="K228" s="3">
        <v>0</v>
      </c>
      <c r="L228" s="2" t="str">
        <f t="shared" si="96"/>
        <v>m</v>
      </c>
      <c r="M228" s="4" t="s">
        <v>17</v>
      </c>
      <c r="N228" s="3">
        <v>-1</v>
      </c>
      <c r="O228" s="2" t="str">
        <f t="shared" si="101"/>
        <v>m</v>
      </c>
      <c r="P228" s="4" t="s">
        <v>18</v>
      </c>
      <c r="Q228" s="3">
        <v>1</v>
      </c>
      <c r="R228" s="2" t="str">
        <f t="shared" si="97"/>
        <v>m</v>
      </c>
      <c r="S228" s="4" t="str">
        <f t="shared" si="100"/>
        <v>w</v>
      </c>
      <c r="T228" s="3">
        <v>0</v>
      </c>
    </row>
    <row r="229" spans="1:20" ht="15.75">
      <c r="A229" s="2">
        <v>10</v>
      </c>
      <c r="B229" s="3" t="s">
        <v>197</v>
      </c>
      <c r="C229" s="11" t="s">
        <v>15</v>
      </c>
      <c r="D229" s="11" t="s">
        <v>18</v>
      </c>
      <c r="E229" s="3">
        <v>0</v>
      </c>
      <c r="F229" s="2" t="s">
        <v>14</v>
      </c>
      <c r="G229" s="4" t="str">
        <f t="shared" si="94"/>
        <v>w</v>
      </c>
      <c r="H229" s="3">
        <v>-1</v>
      </c>
      <c r="I229" s="2" t="s">
        <v>15</v>
      </c>
      <c r="J229" s="4" t="str">
        <f t="shared" si="95"/>
        <v>w</v>
      </c>
      <c r="K229" s="3">
        <v>1</v>
      </c>
      <c r="L229" s="2" t="str">
        <f t="shared" si="96"/>
        <v>d</v>
      </c>
      <c r="M229" s="4" t="str">
        <f aca="true" t="shared" si="102" ref="M229:M246">J229</f>
        <v>w</v>
      </c>
      <c r="N229" s="3">
        <v>0</v>
      </c>
      <c r="O229" s="2" t="str">
        <f t="shared" si="101"/>
        <v>d</v>
      </c>
      <c r="P229" s="4" t="str">
        <f aca="true" t="shared" si="103" ref="P229:P243">M229</f>
        <v>w</v>
      </c>
      <c r="Q229" s="3">
        <v>0</v>
      </c>
      <c r="R229" s="2" t="str">
        <f t="shared" si="97"/>
        <v>d</v>
      </c>
      <c r="S229" s="4" t="str">
        <f t="shared" si="100"/>
        <v>w</v>
      </c>
      <c r="T229" s="3">
        <v>0</v>
      </c>
    </row>
    <row r="230" spans="1:20" ht="15.75">
      <c r="A230" s="2">
        <v>11</v>
      </c>
      <c r="B230" s="3"/>
      <c r="C230" s="11" t="s">
        <v>15</v>
      </c>
      <c r="D230" s="11" t="s">
        <v>18</v>
      </c>
      <c r="E230" s="3">
        <v>0</v>
      </c>
      <c r="F230" s="2" t="str">
        <f aca="true" t="shared" si="104" ref="F230:F249">C230</f>
        <v>d</v>
      </c>
      <c r="G230" s="4" t="str">
        <f t="shared" si="94"/>
        <v>w</v>
      </c>
      <c r="H230" s="3">
        <v>0</v>
      </c>
      <c r="I230" s="2" t="str">
        <f aca="true" t="shared" si="105" ref="I230:I239">F230</f>
        <v>d</v>
      </c>
      <c r="J230" s="4" t="str">
        <f t="shared" si="95"/>
        <v>w</v>
      </c>
      <c r="K230" s="3">
        <v>0</v>
      </c>
      <c r="L230" s="2" t="str">
        <f t="shared" si="96"/>
        <v>d</v>
      </c>
      <c r="M230" s="4" t="str">
        <f t="shared" si="102"/>
        <v>w</v>
      </c>
      <c r="N230" s="3">
        <v>0</v>
      </c>
      <c r="O230" s="2" t="str">
        <f t="shared" si="101"/>
        <v>d</v>
      </c>
      <c r="P230" s="4" t="str">
        <f t="shared" si="103"/>
        <v>w</v>
      </c>
      <c r="Q230" s="3">
        <v>0</v>
      </c>
      <c r="R230" s="2" t="str">
        <f t="shared" si="97"/>
        <v>d</v>
      </c>
      <c r="S230" s="4" t="str">
        <f t="shared" si="100"/>
        <v>w</v>
      </c>
      <c r="T230" s="3">
        <v>0</v>
      </c>
    </row>
    <row r="231" spans="1:20" ht="15.75">
      <c r="A231" s="2">
        <v>12</v>
      </c>
      <c r="B231" s="3"/>
      <c r="C231" s="11" t="s">
        <v>14</v>
      </c>
      <c r="D231" s="11" t="s">
        <v>18</v>
      </c>
      <c r="E231" s="3">
        <v>0</v>
      </c>
      <c r="F231" s="2" t="str">
        <f t="shared" si="104"/>
        <v>m</v>
      </c>
      <c r="G231" s="4" t="str">
        <f t="shared" si="94"/>
        <v>w</v>
      </c>
      <c r="H231" s="3">
        <v>0</v>
      </c>
      <c r="I231" s="2" t="str">
        <f t="shared" si="105"/>
        <v>m</v>
      </c>
      <c r="J231" s="4" t="str">
        <f t="shared" si="95"/>
        <v>w</v>
      </c>
      <c r="K231" s="3">
        <v>0</v>
      </c>
      <c r="L231" s="2" t="str">
        <f t="shared" si="96"/>
        <v>m</v>
      </c>
      <c r="M231" s="4" t="str">
        <f t="shared" si="102"/>
        <v>w</v>
      </c>
      <c r="N231" s="3">
        <v>0</v>
      </c>
      <c r="O231" s="2" t="str">
        <f t="shared" si="101"/>
        <v>m</v>
      </c>
      <c r="P231" s="4" t="str">
        <f t="shared" si="103"/>
        <v>w</v>
      </c>
      <c r="Q231" s="3">
        <v>0</v>
      </c>
      <c r="R231" s="2" t="str">
        <f t="shared" si="97"/>
        <v>m</v>
      </c>
      <c r="S231" s="4" t="str">
        <f t="shared" si="100"/>
        <v>w</v>
      </c>
      <c r="T231" s="3">
        <v>0</v>
      </c>
    </row>
    <row r="232" spans="1:20" ht="15.75">
      <c r="A232" s="2">
        <v>13</v>
      </c>
      <c r="B232" s="3"/>
      <c r="C232" s="11" t="s">
        <v>14</v>
      </c>
      <c r="D232" s="11" t="s">
        <v>18</v>
      </c>
      <c r="E232" s="3">
        <v>0</v>
      </c>
      <c r="F232" s="2" t="str">
        <f t="shared" si="104"/>
        <v>m</v>
      </c>
      <c r="G232" s="4" t="str">
        <f t="shared" si="94"/>
        <v>w</v>
      </c>
      <c r="H232" s="3">
        <v>0</v>
      </c>
      <c r="I232" s="2" t="str">
        <f t="shared" si="105"/>
        <v>m</v>
      </c>
      <c r="J232" s="4" t="str">
        <f t="shared" si="95"/>
        <v>w</v>
      </c>
      <c r="K232" s="3">
        <v>0</v>
      </c>
      <c r="L232" s="2" t="str">
        <f t="shared" si="96"/>
        <v>m</v>
      </c>
      <c r="M232" s="4" t="str">
        <f t="shared" si="102"/>
        <v>w</v>
      </c>
      <c r="N232" s="3">
        <v>0</v>
      </c>
      <c r="O232" s="2" t="str">
        <f t="shared" si="101"/>
        <v>m</v>
      </c>
      <c r="P232" s="4" t="str">
        <f t="shared" si="103"/>
        <v>w</v>
      </c>
      <c r="Q232" s="3">
        <v>0</v>
      </c>
      <c r="R232" s="2" t="str">
        <f t="shared" si="97"/>
        <v>m</v>
      </c>
      <c r="S232" s="4" t="str">
        <f t="shared" si="100"/>
        <v>w</v>
      </c>
      <c r="T232" s="3">
        <v>0</v>
      </c>
    </row>
    <row r="233" spans="1:20" ht="15.75">
      <c r="A233" s="2">
        <v>14</v>
      </c>
      <c r="B233" s="3" t="s">
        <v>198</v>
      </c>
      <c r="C233" s="11" t="s">
        <v>14</v>
      </c>
      <c r="D233" s="11" t="s">
        <v>18</v>
      </c>
      <c r="E233" s="3">
        <v>0</v>
      </c>
      <c r="F233" s="2" t="str">
        <f t="shared" si="104"/>
        <v>m</v>
      </c>
      <c r="G233" s="4" t="str">
        <f t="shared" si="94"/>
        <v>w</v>
      </c>
      <c r="H233" s="3">
        <v>0</v>
      </c>
      <c r="I233" s="2" t="str">
        <f t="shared" si="105"/>
        <v>m</v>
      </c>
      <c r="J233" s="4" t="str">
        <f t="shared" si="95"/>
        <v>w</v>
      </c>
      <c r="K233" s="3">
        <v>0</v>
      </c>
      <c r="L233" s="2" t="str">
        <f t="shared" si="96"/>
        <v>m</v>
      </c>
      <c r="M233" s="4" t="str">
        <f t="shared" si="102"/>
        <v>w</v>
      </c>
      <c r="N233" s="3">
        <v>0</v>
      </c>
      <c r="O233" s="2" t="str">
        <f t="shared" si="101"/>
        <v>m</v>
      </c>
      <c r="P233" s="4" t="str">
        <f t="shared" si="103"/>
        <v>w</v>
      </c>
      <c r="Q233" s="3">
        <v>0</v>
      </c>
      <c r="R233" s="2" t="str">
        <f t="shared" si="97"/>
        <v>m</v>
      </c>
      <c r="S233" s="4" t="str">
        <f t="shared" si="100"/>
        <v>w</v>
      </c>
      <c r="T233" s="3">
        <v>0</v>
      </c>
    </row>
    <row r="234" spans="1:20" ht="15.75">
      <c r="A234" s="2">
        <v>15</v>
      </c>
      <c r="B234" s="3" t="s">
        <v>199</v>
      </c>
      <c r="C234" s="11" t="s">
        <v>14</v>
      </c>
      <c r="D234" s="11" t="s">
        <v>18</v>
      </c>
      <c r="E234" s="3">
        <v>0</v>
      </c>
      <c r="F234" s="2" t="str">
        <f t="shared" si="104"/>
        <v>m</v>
      </c>
      <c r="G234" s="4" t="str">
        <f t="shared" si="94"/>
        <v>w</v>
      </c>
      <c r="H234" s="3">
        <v>0</v>
      </c>
      <c r="I234" s="2" t="str">
        <f t="shared" si="105"/>
        <v>m</v>
      </c>
      <c r="J234" s="4" t="str">
        <f t="shared" si="95"/>
        <v>w</v>
      </c>
      <c r="K234" s="3">
        <v>0</v>
      </c>
      <c r="L234" s="2" t="str">
        <f t="shared" si="96"/>
        <v>m</v>
      </c>
      <c r="M234" s="4" t="str">
        <f t="shared" si="102"/>
        <v>w</v>
      </c>
      <c r="N234" s="3">
        <v>0</v>
      </c>
      <c r="O234" s="2" t="str">
        <f t="shared" si="101"/>
        <v>m</v>
      </c>
      <c r="P234" s="4" t="str">
        <f t="shared" si="103"/>
        <v>w</v>
      </c>
      <c r="Q234" s="3">
        <v>0</v>
      </c>
      <c r="R234" s="2" t="str">
        <f t="shared" si="97"/>
        <v>m</v>
      </c>
      <c r="S234" s="4" t="str">
        <f t="shared" si="100"/>
        <v>w</v>
      </c>
      <c r="T234" s="3">
        <v>0</v>
      </c>
    </row>
    <row r="235" spans="1:20" ht="15.75">
      <c r="A235" s="2">
        <v>16</v>
      </c>
      <c r="B235" s="3" t="s">
        <v>200</v>
      </c>
      <c r="C235" s="11" t="s">
        <v>15</v>
      </c>
      <c r="D235" s="11" t="s">
        <v>18</v>
      </c>
      <c r="E235" s="3">
        <v>0</v>
      </c>
      <c r="F235" s="2" t="str">
        <f t="shared" si="104"/>
        <v>d</v>
      </c>
      <c r="G235" s="4" t="str">
        <f t="shared" si="94"/>
        <v>w</v>
      </c>
      <c r="H235" s="3">
        <v>0</v>
      </c>
      <c r="I235" s="2" t="str">
        <f t="shared" si="105"/>
        <v>d</v>
      </c>
      <c r="J235" s="4" t="str">
        <f t="shared" si="95"/>
        <v>w</v>
      </c>
      <c r="K235" s="3">
        <v>0</v>
      </c>
      <c r="L235" s="2" t="str">
        <f t="shared" si="96"/>
        <v>d</v>
      </c>
      <c r="M235" s="4" t="str">
        <f t="shared" si="102"/>
        <v>w</v>
      </c>
      <c r="N235" s="3">
        <v>0</v>
      </c>
      <c r="O235" s="2" t="str">
        <f t="shared" si="101"/>
        <v>d</v>
      </c>
      <c r="P235" s="4" t="str">
        <f t="shared" si="103"/>
        <v>w</v>
      </c>
      <c r="Q235" s="3">
        <v>0</v>
      </c>
      <c r="R235" s="2" t="s">
        <v>14</v>
      </c>
      <c r="S235" s="4" t="str">
        <f t="shared" si="100"/>
        <v>w</v>
      </c>
      <c r="T235" s="3">
        <v>-1</v>
      </c>
    </row>
    <row r="236" spans="1:20" ht="15.75">
      <c r="A236" s="2">
        <v>17</v>
      </c>
      <c r="B236" s="3"/>
      <c r="C236" s="11" t="s">
        <v>14</v>
      </c>
      <c r="D236" s="11" t="s">
        <v>18</v>
      </c>
      <c r="E236" s="3">
        <v>0</v>
      </c>
      <c r="F236" s="2" t="str">
        <f t="shared" si="104"/>
        <v>m</v>
      </c>
      <c r="G236" s="4" t="str">
        <f t="shared" si="94"/>
        <v>w</v>
      </c>
      <c r="H236" s="3">
        <v>0</v>
      </c>
      <c r="I236" s="2" t="str">
        <f t="shared" si="105"/>
        <v>m</v>
      </c>
      <c r="J236" s="4" t="str">
        <f t="shared" si="95"/>
        <v>w</v>
      </c>
      <c r="K236" s="3">
        <v>0</v>
      </c>
      <c r="L236" s="2" t="str">
        <f t="shared" si="96"/>
        <v>m</v>
      </c>
      <c r="M236" s="4" t="str">
        <f t="shared" si="102"/>
        <v>w</v>
      </c>
      <c r="N236" s="3">
        <v>0</v>
      </c>
      <c r="O236" s="2" t="str">
        <f t="shared" si="101"/>
        <v>m</v>
      </c>
      <c r="P236" s="4" t="str">
        <f t="shared" si="103"/>
        <v>w</v>
      </c>
      <c r="Q236" s="3">
        <v>0</v>
      </c>
      <c r="R236" s="2" t="str">
        <f aca="true" t="shared" si="106" ref="R236:R243">O236</f>
        <v>m</v>
      </c>
      <c r="S236" s="4" t="str">
        <f t="shared" si="100"/>
        <v>w</v>
      </c>
      <c r="T236" s="3">
        <v>0</v>
      </c>
    </row>
    <row r="237" spans="1:20" ht="15.75">
      <c r="A237" s="2">
        <v>18</v>
      </c>
      <c r="B237" s="3"/>
      <c r="C237" s="11" t="s">
        <v>14</v>
      </c>
      <c r="D237" s="11" t="s">
        <v>18</v>
      </c>
      <c r="E237" s="3">
        <v>0</v>
      </c>
      <c r="F237" s="2" t="str">
        <f t="shared" si="104"/>
        <v>m</v>
      </c>
      <c r="G237" s="4" t="str">
        <f t="shared" si="94"/>
        <v>w</v>
      </c>
      <c r="H237" s="3">
        <v>0</v>
      </c>
      <c r="I237" s="2" t="str">
        <f t="shared" si="105"/>
        <v>m</v>
      </c>
      <c r="J237" s="4" t="str">
        <f t="shared" si="95"/>
        <v>w</v>
      </c>
      <c r="K237" s="3">
        <v>0</v>
      </c>
      <c r="L237" s="2" t="str">
        <f t="shared" si="96"/>
        <v>m</v>
      </c>
      <c r="M237" s="4" t="str">
        <f t="shared" si="102"/>
        <v>w</v>
      </c>
      <c r="N237" s="3">
        <v>0</v>
      </c>
      <c r="O237" s="2" t="str">
        <f t="shared" si="101"/>
        <v>m</v>
      </c>
      <c r="P237" s="4" t="str">
        <f t="shared" si="103"/>
        <v>w</v>
      </c>
      <c r="Q237" s="3">
        <v>0</v>
      </c>
      <c r="R237" s="2" t="str">
        <f t="shared" si="106"/>
        <v>m</v>
      </c>
      <c r="S237" s="4" t="str">
        <f t="shared" si="100"/>
        <v>w</v>
      </c>
      <c r="T237" s="3">
        <v>0</v>
      </c>
    </row>
    <row r="238" spans="1:20" ht="15.75">
      <c r="A238" s="2">
        <v>19</v>
      </c>
      <c r="B238" s="3"/>
      <c r="C238" s="11" t="s">
        <v>14</v>
      </c>
      <c r="D238" s="11" t="s">
        <v>18</v>
      </c>
      <c r="E238" s="3">
        <v>0</v>
      </c>
      <c r="F238" s="2" t="str">
        <f t="shared" si="104"/>
        <v>m</v>
      </c>
      <c r="G238" s="4" t="str">
        <f t="shared" si="94"/>
        <v>w</v>
      </c>
      <c r="H238" s="3">
        <v>0</v>
      </c>
      <c r="I238" s="2" t="str">
        <f t="shared" si="105"/>
        <v>m</v>
      </c>
      <c r="J238" s="4" t="str">
        <f t="shared" si="95"/>
        <v>w</v>
      </c>
      <c r="K238" s="3">
        <v>0</v>
      </c>
      <c r="L238" s="2" t="str">
        <f t="shared" si="96"/>
        <v>m</v>
      </c>
      <c r="M238" s="4" t="str">
        <f t="shared" si="102"/>
        <v>w</v>
      </c>
      <c r="N238" s="3">
        <v>0</v>
      </c>
      <c r="O238" s="2" t="str">
        <f t="shared" si="101"/>
        <v>m</v>
      </c>
      <c r="P238" s="4" t="str">
        <f t="shared" si="103"/>
        <v>w</v>
      </c>
      <c r="Q238" s="3">
        <v>0</v>
      </c>
      <c r="R238" s="2" t="str">
        <f t="shared" si="106"/>
        <v>m</v>
      </c>
      <c r="S238" s="4" t="str">
        <f t="shared" si="100"/>
        <v>w</v>
      </c>
      <c r="T238" s="3">
        <v>0</v>
      </c>
    </row>
    <row r="239" spans="1:20" ht="15.75">
      <c r="A239" s="2">
        <v>20</v>
      </c>
      <c r="B239" s="3"/>
      <c r="C239" s="11" t="s">
        <v>14</v>
      </c>
      <c r="D239" s="11" t="s">
        <v>18</v>
      </c>
      <c r="E239" s="3">
        <v>0</v>
      </c>
      <c r="F239" s="2" t="str">
        <f t="shared" si="104"/>
        <v>m</v>
      </c>
      <c r="G239" s="4" t="str">
        <f t="shared" si="94"/>
        <v>w</v>
      </c>
      <c r="H239" s="3">
        <v>0</v>
      </c>
      <c r="I239" s="2" t="str">
        <f t="shared" si="105"/>
        <v>m</v>
      </c>
      <c r="J239" s="4" t="str">
        <f t="shared" si="95"/>
        <v>w</v>
      </c>
      <c r="K239" s="3">
        <v>0</v>
      </c>
      <c r="L239" s="2" t="str">
        <f t="shared" si="96"/>
        <v>m</v>
      </c>
      <c r="M239" s="4" t="str">
        <f t="shared" si="102"/>
        <v>w</v>
      </c>
      <c r="N239" s="3">
        <v>0</v>
      </c>
      <c r="O239" s="2" t="str">
        <f t="shared" si="101"/>
        <v>m</v>
      </c>
      <c r="P239" s="4" t="str">
        <f t="shared" si="103"/>
        <v>w</v>
      </c>
      <c r="Q239" s="3">
        <v>0</v>
      </c>
      <c r="R239" s="2" t="str">
        <f t="shared" si="106"/>
        <v>m</v>
      </c>
      <c r="S239" s="4" t="str">
        <f t="shared" si="100"/>
        <v>w</v>
      </c>
      <c r="T239" s="3">
        <v>0</v>
      </c>
    </row>
    <row r="240" spans="1:20" ht="15.75">
      <c r="A240" s="2">
        <v>21</v>
      </c>
      <c r="B240" s="3"/>
      <c r="C240" s="11" t="s">
        <v>15</v>
      </c>
      <c r="D240" s="11" t="s">
        <v>18</v>
      </c>
      <c r="E240" s="3">
        <v>0</v>
      </c>
      <c r="F240" s="2" t="str">
        <f t="shared" si="104"/>
        <v>d</v>
      </c>
      <c r="G240" s="4" t="s">
        <v>17</v>
      </c>
      <c r="H240" s="3">
        <v>-1</v>
      </c>
      <c r="I240" s="2" t="s">
        <v>14</v>
      </c>
      <c r="J240" s="4" t="s">
        <v>18</v>
      </c>
      <c r="K240" s="3">
        <v>0</v>
      </c>
      <c r="L240" s="2" t="str">
        <f t="shared" si="96"/>
        <v>m</v>
      </c>
      <c r="M240" s="4" t="str">
        <f t="shared" si="102"/>
        <v>w</v>
      </c>
      <c r="N240" s="3">
        <v>0</v>
      </c>
      <c r="O240" s="2" t="str">
        <f t="shared" si="101"/>
        <v>m</v>
      </c>
      <c r="P240" s="4" t="str">
        <f t="shared" si="103"/>
        <v>w</v>
      </c>
      <c r="Q240" s="3">
        <v>0</v>
      </c>
      <c r="R240" s="2" t="str">
        <f t="shared" si="106"/>
        <v>m</v>
      </c>
      <c r="S240" s="4" t="str">
        <f t="shared" si="100"/>
        <v>w</v>
      </c>
      <c r="T240" s="3">
        <v>0</v>
      </c>
    </row>
    <row r="241" spans="1:20" ht="15.75">
      <c r="A241" s="2">
        <v>22</v>
      </c>
      <c r="B241" s="3"/>
      <c r="C241" s="11" t="s">
        <v>14</v>
      </c>
      <c r="D241" s="11" t="s">
        <v>18</v>
      </c>
      <c r="E241" s="3">
        <v>0</v>
      </c>
      <c r="F241" s="2" t="str">
        <f t="shared" si="104"/>
        <v>m</v>
      </c>
      <c r="G241" s="4" t="str">
        <f>D241</f>
        <v>w</v>
      </c>
      <c r="H241" s="3">
        <v>0</v>
      </c>
      <c r="I241" s="2" t="str">
        <f aca="true" t="shared" si="107" ref="I241:J243">F241</f>
        <v>m</v>
      </c>
      <c r="J241" s="4" t="str">
        <f t="shared" si="107"/>
        <v>w</v>
      </c>
      <c r="K241" s="3">
        <v>0</v>
      </c>
      <c r="L241" s="2" t="str">
        <f t="shared" si="96"/>
        <v>m</v>
      </c>
      <c r="M241" s="4" t="str">
        <f t="shared" si="102"/>
        <v>w</v>
      </c>
      <c r="N241" s="3">
        <v>0</v>
      </c>
      <c r="O241" s="2" t="str">
        <f t="shared" si="101"/>
        <v>m</v>
      </c>
      <c r="P241" s="4" t="str">
        <f t="shared" si="103"/>
        <v>w</v>
      </c>
      <c r="Q241" s="3">
        <v>0</v>
      </c>
      <c r="R241" s="2" t="str">
        <f t="shared" si="106"/>
        <v>m</v>
      </c>
      <c r="S241" s="4" t="str">
        <f t="shared" si="100"/>
        <v>w</v>
      </c>
      <c r="T241" s="3">
        <v>0</v>
      </c>
    </row>
    <row r="242" spans="1:20" ht="15.75">
      <c r="A242" s="2">
        <v>23</v>
      </c>
      <c r="B242" s="3"/>
      <c r="C242" s="11" t="s">
        <v>14</v>
      </c>
      <c r="D242" s="11" t="s">
        <v>18</v>
      </c>
      <c r="E242" s="3">
        <v>0</v>
      </c>
      <c r="F242" s="2" t="str">
        <f t="shared" si="104"/>
        <v>m</v>
      </c>
      <c r="G242" s="4" t="str">
        <f>D242</f>
        <v>w</v>
      </c>
      <c r="H242" s="3">
        <v>0</v>
      </c>
      <c r="I242" s="2" t="str">
        <f t="shared" si="107"/>
        <v>m</v>
      </c>
      <c r="J242" s="4" t="str">
        <f t="shared" si="107"/>
        <v>w</v>
      </c>
      <c r="K242" s="3">
        <v>0</v>
      </c>
      <c r="L242" s="2" t="str">
        <f t="shared" si="96"/>
        <v>m</v>
      </c>
      <c r="M242" s="4" t="str">
        <f t="shared" si="102"/>
        <v>w</v>
      </c>
      <c r="N242" s="3">
        <v>0</v>
      </c>
      <c r="O242" s="2" t="str">
        <f t="shared" si="101"/>
        <v>m</v>
      </c>
      <c r="P242" s="4" t="str">
        <f t="shared" si="103"/>
        <v>w</v>
      </c>
      <c r="Q242" s="3">
        <v>0</v>
      </c>
      <c r="R242" s="2" t="str">
        <f t="shared" si="106"/>
        <v>m</v>
      </c>
      <c r="S242" s="4" t="str">
        <f t="shared" si="100"/>
        <v>w</v>
      </c>
      <c r="T242" s="3">
        <v>0</v>
      </c>
    </row>
    <row r="243" spans="1:20" ht="15.75">
      <c r="A243" s="2">
        <v>24</v>
      </c>
      <c r="B243" s="3"/>
      <c r="C243" s="11" t="s">
        <v>14</v>
      </c>
      <c r="D243" s="11" t="s">
        <v>18</v>
      </c>
      <c r="E243" s="3">
        <v>0</v>
      </c>
      <c r="F243" s="2" t="str">
        <f t="shared" si="104"/>
        <v>m</v>
      </c>
      <c r="G243" s="4" t="str">
        <f>D243</f>
        <v>w</v>
      </c>
      <c r="H243" s="3">
        <v>0</v>
      </c>
      <c r="I243" s="2" t="str">
        <f t="shared" si="107"/>
        <v>m</v>
      </c>
      <c r="J243" s="4" t="str">
        <f t="shared" si="107"/>
        <v>w</v>
      </c>
      <c r="K243" s="3">
        <v>0</v>
      </c>
      <c r="L243" s="2" t="str">
        <f t="shared" si="96"/>
        <v>m</v>
      </c>
      <c r="M243" s="4" t="str">
        <f t="shared" si="102"/>
        <v>w</v>
      </c>
      <c r="N243" s="3">
        <v>0</v>
      </c>
      <c r="O243" s="2" t="str">
        <f t="shared" si="101"/>
        <v>m</v>
      </c>
      <c r="P243" s="4" t="str">
        <f t="shared" si="103"/>
        <v>w</v>
      </c>
      <c r="Q243" s="3">
        <v>0</v>
      </c>
      <c r="R243" s="2" t="str">
        <f t="shared" si="106"/>
        <v>m</v>
      </c>
      <c r="S243" s="4" t="str">
        <f t="shared" si="100"/>
        <v>w</v>
      </c>
      <c r="T243" s="3">
        <v>0</v>
      </c>
    </row>
    <row r="244" spans="1:20" ht="15.75">
      <c r="A244" s="2">
        <v>25</v>
      </c>
      <c r="B244" s="3"/>
      <c r="C244" s="11" t="s">
        <v>15</v>
      </c>
      <c r="D244" s="11" t="s">
        <v>18</v>
      </c>
      <c r="E244" s="3">
        <v>0</v>
      </c>
      <c r="F244" s="2" t="str">
        <f t="shared" si="104"/>
        <v>d</v>
      </c>
      <c r="G244" s="4" t="s">
        <v>17</v>
      </c>
      <c r="H244" s="3">
        <v>-1</v>
      </c>
      <c r="I244" s="2" t="str">
        <f aca="true" t="shared" si="108" ref="I244:I249">F244</f>
        <v>d</v>
      </c>
      <c r="J244" s="4" t="s">
        <v>18</v>
      </c>
      <c r="K244" s="3">
        <v>1</v>
      </c>
      <c r="L244" s="2" t="s">
        <v>14</v>
      </c>
      <c r="M244" s="4" t="str">
        <f t="shared" si="102"/>
        <v>w</v>
      </c>
      <c r="N244" s="3">
        <v>-1</v>
      </c>
      <c r="O244" s="2" t="s">
        <v>15</v>
      </c>
      <c r="P244" s="4" t="s">
        <v>17</v>
      </c>
      <c r="Q244" s="3">
        <v>0</v>
      </c>
      <c r="R244" s="2" t="s">
        <v>14</v>
      </c>
      <c r="S244" s="4" t="str">
        <f t="shared" si="100"/>
        <v>p</v>
      </c>
      <c r="T244" s="3">
        <v>-1</v>
      </c>
    </row>
    <row r="245" spans="1:20" ht="15.75">
      <c r="A245" s="7">
        <v>26</v>
      </c>
      <c r="B245" s="3"/>
      <c r="C245" s="11" t="s">
        <v>15</v>
      </c>
      <c r="D245" s="11" t="s">
        <v>18</v>
      </c>
      <c r="E245" s="3">
        <v>0</v>
      </c>
      <c r="F245" s="2" t="str">
        <f t="shared" si="104"/>
        <v>d</v>
      </c>
      <c r="G245" s="4" t="s">
        <v>17</v>
      </c>
      <c r="H245" s="3">
        <v>-1</v>
      </c>
      <c r="I245" s="2" t="str">
        <f t="shared" si="108"/>
        <v>d</v>
      </c>
      <c r="J245" s="4" t="s">
        <v>18</v>
      </c>
      <c r="K245" s="3">
        <v>1</v>
      </c>
      <c r="L245" s="2" t="str">
        <f>I245</f>
        <v>d</v>
      </c>
      <c r="M245" s="4" t="str">
        <f t="shared" si="102"/>
        <v>w</v>
      </c>
      <c r="N245" s="3">
        <v>0</v>
      </c>
      <c r="O245" s="2" t="str">
        <f aca="true" t="shared" si="109" ref="O245:P249">L245</f>
        <v>d</v>
      </c>
      <c r="P245" s="4" t="str">
        <f t="shared" si="109"/>
        <v>w</v>
      </c>
      <c r="Q245" s="3">
        <v>0</v>
      </c>
      <c r="R245" s="2" t="str">
        <f>O245</f>
        <v>d</v>
      </c>
      <c r="S245" s="4" t="str">
        <f t="shared" si="100"/>
        <v>w</v>
      </c>
      <c r="T245" s="3">
        <v>0</v>
      </c>
    </row>
    <row r="246" spans="1:20" ht="15.75">
      <c r="A246" s="7">
        <v>27</v>
      </c>
      <c r="B246" s="3"/>
      <c r="C246" s="11" t="s">
        <v>14</v>
      </c>
      <c r="D246" s="11" t="s">
        <v>18</v>
      </c>
      <c r="E246" s="3">
        <v>0</v>
      </c>
      <c r="F246" s="2" t="str">
        <f t="shared" si="104"/>
        <v>m</v>
      </c>
      <c r="G246" s="4" t="str">
        <f>D246</f>
        <v>w</v>
      </c>
      <c r="H246" s="3">
        <v>0</v>
      </c>
      <c r="I246" s="2" t="str">
        <f t="shared" si="108"/>
        <v>m</v>
      </c>
      <c r="J246" s="4" t="str">
        <f>G246</f>
        <v>w</v>
      </c>
      <c r="K246" s="3">
        <v>0</v>
      </c>
      <c r="L246" s="2" t="str">
        <f>I246</f>
        <v>m</v>
      </c>
      <c r="M246" s="4" t="str">
        <f t="shared" si="102"/>
        <v>w</v>
      </c>
      <c r="N246" s="3">
        <v>0</v>
      </c>
      <c r="O246" s="2" t="str">
        <f t="shared" si="109"/>
        <v>m</v>
      </c>
      <c r="P246" s="4" t="str">
        <f t="shared" si="109"/>
        <v>w</v>
      </c>
      <c r="Q246" s="3">
        <v>0</v>
      </c>
      <c r="R246" s="2" t="str">
        <f>O246</f>
        <v>m</v>
      </c>
      <c r="S246" s="4" t="str">
        <f t="shared" si="100"/>
        <v>w</v>
      </c>
      <c r="T246" s="3">
        <v>0</v>
      </c>
    </row>
    <row r="247" spans="1:20" ht="15.75">
      <c r="A247" s="7">
        <v>28</v>
      </c>
      <c r="B247" s="3"/>
      <c r="C247" s="11" t="s">
        <v>14</v>
      </c>
      <c r="D247" s="11" t="s">
        <v>17</v>
      </c>
      <c r="E247" s="3">
        <v>0</v>
      </c>
      <c r="F247" s="2" t="str">
        <f t="shared" si="104"/>
        <v>m</v>
      </c>
      <c r="G247" s="4" t="str">
        <f>D247</f>
        <v>p</v>
      </c>
      <c r="H247" s="3">
        <v>0</v>
      </c>
      <c r="I247" s="2" t="str">
        <f t="shared" si="108"/>
        <v>m</v>
      </c>
      <c r="J247" s="4" t="str">
        <f>G247</f>
        <v>p</v>
      </c>
      <c r="K247" s="3">
        <v>0</v>
      </c>
      <c r="L247" s="2" t="str">
        <f>I247</f>
        <v>m</v>
      </c>
      <c r="M247" s="4" t="s">
        <v>18</v>
      </c>
      <c r="N247" s="3">
        <v>1</v>
      </c>
      <c r="O247" s="2" t="str">
        <f t="shared" si="109"/>
        <v>m</v>
      </c>
      <c r="P247" s="4" t="str">
        <f t="shared" si="109"/>
        <v>w</v>
      </c>
      <c r="Q247" s="3">
        <v>0</v>
      </c>
      <c r="R247" s="2" t="str">
        <f>O247</f>
        <v>m</v>
      </c>
      <c r="S247" s="4" t="str">
        <f t="shared" si="100"/>
        <v>w</v>
      </c>
      <c r="T247" s="3">
        <v>0</v>
      </c>
    </row>
    <row r="248" spans="1:20" ht="15.75">
      <c r="A248" s="7">
        <v>29</v>
      </c>
      <c r="B248" s="3" t="s">
        <v>201</v>
      </c>
      <c r="C248" s="11" t="s">
        <v>14</v>
      </c>
      <c r="D248" s="11" t="s">
        <v>18</v>
      </c>
      <c r="E248" s="3">
        <v>0</v>
      </c>
      <c r="F248" s="2" t="str">
        <f t="shared" si="104"/>
        <v>m</v>
      </c>
      <c r="G248" s="4" t="str">
        <f>D248</f>
        <v>w</v>
      </c>
      <c r="H248" s="3">
        <v>0</v>
      </c>
      <c r="I248" s="2" t="str">
        <f t="shared" si="108"/>
        <v>m</v>
      </c>
      <c r="J248" s="4" t="str">
        <f>G248</f>
        <v>w</v>
      </c>
      <c r="K248" s="3">
        <v>0</v>
      </c>
      <c r="L248" s="2" t="str">
        <f>I248</f>
        <v>m</v>
      </c>
      <c r="M248" s="4" t="str">
        <f>J248</f>
        <v>w</v>
      </c>
      <c r="N248" s="3">
        <v>0</v>
      </c>
      <c r="O248" s="2" t="str">
        <f t="shared" si="109"/>
        <v>m</v>
      </c>
      <c r="P248" s="4" t="str">
        <f t="shared" si="109"/>
        <v>w</v>
      </c>
      <c r="Q248" s="3">
        <v>0</v>
      </c>
      <c r="R248" s="2" t="str">
        <f>O248</f>
        <v>m</v>
      </c>
      <c r="S248" s="4" t="str">
        <f t="shared" si="100"/>
        <v>w</v>
      </c>
      <c r="T248" s="3">
        <v>0</v>
      </c>
    </row>
    <row r="249" spans="1:20" ht="16.5" thickBot="1">
      <c r="A249" s="12">
        <v>30</v>
      </c>
      <c r="B249" s="13"/>
      <c r="C249" s="17" t="s">
        <v>14</v>
      </c>
      <c r="D249" s="17" t="s">
        <v>18</v>
      </c>
      <c r="E249" s="13">
        <v>0</v>
      </c>
      <c r="F249" s="16" t="str">
        <f t="shared" si="104"/>
        <v>m</v>
      </c>
      <c r="G249" s="17" t="str">
        <f>D249</f>
        <v>w</v>
      </c>
      <c r="H249" s="13">
        <v>0</v>
      </c>
      <c r="I249" s="16" t="str">
        <f t="shared" si="108"/>
        <v>m</v>
      </c>
      <c r="J249" s="17" t="str">
        <f>G249</f>
        <v>w</v>
      </c>
      <c r="K249" s="13">
        <v>0</v>
      </c>
      <c r="L249" s="16" t="str">
        <f>I249</f>
        <v>m</v>
      </c>
      <c r="M249" s="17" t="str">
        <f>J249</f>
        <v>w</v>
      </c>
      <c r="N249" s="13">
        <v>0</v>
      </c>
      <c r="O249" s="16" t="str">
        <f t="shared" si="109"/>
        <v>m</v>
      </c>
      <c r="P249" s="17" t="str">
        <f t="shared" si="109"/>
        <v>w</v>
      </c>
      <c r="Q249" s="13">
        <v>0</v>
      </c>
      <c r="R249" s="16" t="str">
        <f>O249</f>
        <v>m</v>
      </c>
      <c r="S249" s="17" t="str">
        <f t="shared" si="100"/>
        <v>w</v>
      </c>
      <c r="T249" s="13">
        <v>0</v>
      </c>
    </row>
    <row r="250" spans="1:4" ht="15.75">
      <c r="A250" s="11"/>
      <c r="B250" s="4"/>
      <c r="C250" s="11"/>
      <c r="D250" s="11"/>
    </row>
    <row r="251" spans="1:4" ht="15.75">
      <c r="A251" s="11"/>
      <c r="B251" s="4"/>
      <c r="C251" s="11"/>
      <c r="D251" s="11"/>
    </row>
    <row r="252" ht="16.5" thickBot="1"/>
    <row r="253" spans="1:20" ht="16.5" thickBot="1">
      <c r="A253" s="120"/>
      <c r="B253" s="121"/>
      <c r="C253" s="14" t="s">
        <v>8</v>
      </c>
      <c r="D253" s="14"/>
      <c r="E253" s="14"/>
      <c r="F253" s="14"/>
      <c r="G253" s="14"/>
      <c r="H253" s="14"/>
      <c r="I253" s="30" t="s">
        <v>202</v>
      </c>
      <c r="J253" s="122"/>
      <c r="K253" s="122"/>
      <c r="L253" s="122"/>
      <c r="M253" s="30" t="s">
        <v>203</v>
      </c>
      <c r="N253" s="30"/>
      <c r="O253" s="30"/>
      <c r="P253" s="30"/>
      <c r="Q253" s="30"/>
      <c r="R253" s="30"/>
      <c r="S253" s="30"/>
      <c r="T253" s="123"/>
    </row>
    <row r="254" spans="1:20" ht="15.75">
      <c r="A254" s="124" t="s">
        <v>2</v>
      </c>
      <c r="B254" s="126" t="s">
        <v>0</v>
      </c>
      <c r="C254" s="128">
        <v>1959</v>
      </c>
      <c r="D254" s="129"/>
      <c r="E254" s="130"/>
      <c r="F254" s="128" t="s">
        <v>7</v>
      </c>
      <c r="G254" s="129"/>
      <c r="H254" s="130"/>
      <c r="I254" s="128" t="s">
        <v>6</v>
      </c>
      <c r="J254" s="129"/>
      <c r="K254" s="130"/>
      <c r="L254" s="128">
        <v>1985</v>
      </c>
      <c r="M254" s="129"/>
      <c r="N254" s="130"/>
      <c r="O254" s="128">
        <v>1994</v>
      </c>
      <c r="P254" s="129"/>
      <c r="Q254" s="130"/>
      <c r="R254" s="128" t="s">
        <v>1</v>
      </c>
      <c r="S254" s="129"/>
      <c r="T254" s="130"/>
    </row>
    <row r="255" spans="1:20" ht="16.5" thickBot="1">
      <c r="A255" s="125"/>
      <c r="B255" s="127"/>
      <c r="C255" s="9" t="s">
        <v>3</v>
      </c>
      <c r="D255" s="6" t="s">
        <v>5</v>
      </c>
      <c r="E255" s="8" t="s">
        <v>4</v>
      </c>
      <c r="F255" s="9" t="s">
        <v>3</v>
      </c>
      <c r="G255" s="6" t="s">
        <v>5</v>
      </c>
      <c r="H255" s="8" t="s">
        <v>4</v>
      </c>
      <c r="I255" s="9" t="s">
        <v>3</v>
      </c>
      <c r="J255" s="6" t="s">
        <v>5</v>
      </c>
      <c r="K255" s="8" t="s">
        <v>4</v>
      </c>
      <c r="L255" s="9" t="s">
        <v>3</v>
      </c>
      <c r="M255" s="6" t="s">
        <v>5</v>
      </c>
      <c r="N255" s="10" t="s">
        <v>4</v>
      </c>
      <c r="O255" s="9" t="s">
        <v>3</v>
      </c>
      <c r="P255" s="6" t="s">
        <v>5</v>
      </c>
      <c r="Q255" s="8" t="s">
        <v>4</v>
      </c>
      <c r="R255" s="9" t="s">
        <v>3</v>
      </c>
      <c r="S255" s="6" t="s">
        <v>5</v>
      </c>
      <c r="T255" s="8" t="s">
        <v>4</v>
      </c>
    </row>
    <row r="256" spans="1:20" ht="15.75">
      <c r="A256" s="2">
        <v>1</v>
      </c>
      <c r="B256" s="3"/>
      <c r="C256" s="4" t="s">
        <v>14</v>
      </c>
      <c r="D256" s="4" t="s">
        <v>18</v>
      </c>
      <c r="E256" s="3">
        <v>0</v>
      </c>
      <c r="F256" s="2" t="str">
        <f>C256</f>
        <v>m</v>
      </c>
      <c r="G256" s="4" t="s">
        <v>17</v>
      </c>
      <c r="H256" s="3">
        <v>-1</v>
      </c>
      <c r="I256" s="2" t="str">
        <f>F256</f>
        <v>m</v>
      </c>
      <c r="J256" s="4" t="str">
        <f>G256</f>
        <v>p</v>
      </c>
      <c r="K256" s="3">
        <v>0</v>
      </c>
      <c r="L256" s="2" t="str">
        <f aca="true" t="shared" si="110" ref="L256:L271">I256</f>
        <v>m</v>
      </c>
      <c r="M256" s="4" t="str">
        <f aca="true" t="shared" si="111" ref="M256:M271">J256</f>
        <v>p</v>
      </c>
      <c r="N256" s="3">
        <v>0</v>
      </c>
      <c r="O256" s="2" t="str">
        <f>L256</f>
        <v>m</v>
      </c>
      <c r="P256" s="4" t="s">
        <v>18</v>
      </c>
      <c r="Q256" s="3">
        <v>1</v>
      </c>
      <c r="R256" s="2" t="str">
        <f aca="true" t="shared" si="112" ref="R256:S260">O256</f>
        <v>m</v>
      </c>
      <c r="S256" s="4" t="str">
        <f t="shared" si="112"/>
        <v>w</v>
      </c>
      <c r="T256" s="3">
        <v>0</v>
      </c>
    </row>
    <row r="257" spans="1:20" ht="15.75">
      <c r="A257" s="2">
        <v>2</v>
      </c>
      <c r="B257" s="3"/>
      <c r="C257" s="4" t="s">
        <v>14</v>
      </c>
      <c r="D257" s="4" t="s">
        <v>18</v>
      </c>
      <c r="E257" s="3">
        <v>0</v>
      </c>
      <c r="F257" s="2" t="s">
        <v>16</v>
      </c>
      <c r="G257" s="4" t="str">
        <f>D257</f>
        <v>w</v>
      </c>
      <c r="H257" s="3">
        <v>-1</v>
      </c>
      <c r="I257" s="2" t="s">
        <v>14</v>
      </c>
      <c r="J257" s="4" t="str">
        <f>G257</f>
        <v>w</v>
      </c>
      <c r="K257" s="3">
        <v>1</v>
      </c>
      <c r="L257" s="2" t="str">
        <f t="shared" si="110"/>
        <v>m</v>
      </c>
      <c r="M257" s="4" t="str">
        <f t="shared" si="111"/>
        <v>w</v>
      </c>
      <c r="N257" s="3">
        <v>0</v>
      </c>
      <c r="O257" s="2" t="str">
        <f>L257</f>
        <v>m</v>
      </c>
      <c r="P257" s="4" t="str">
        <f>M257</f>
        <v>w</v>
      </c>
      <c r="Q257" s="3">
        <v>0</v>
      </c>
      <c r="R257" s="2" t="str">
        <f t="shared" si="112"/>
        <v>m</v>
      </c>
      <c r="S257" s="4" t="str">
        <f t="shared" si="112"/>
        <v>w</v>
      </c>
      <c r="T257" s="3">
        <v>0</v>
      </c>
    </row>
    <row r="258" spans="1:20" ht="15.75">
      <c r="A258" s="2">
        <v>3</v>
      </c>
      <c r="B258" s="3"/>
      <c r="C258" s="4" t="s">
        <v>14</v>
      </c>
      <c r="D258" s="4" t="s">
        <v>17</v>
      </c>
      <c r="E258" s="3">
        <v>0</v>
      </c>
      <c r="F258" s="2" t="s">
        <v>16</v>
      </c>
      <c r="G258" s="4" t="str">
        <f>D258</f>
        <v>p</v>
      </c>
      <c r="H258" s="3">
        <v>-1</v>
      </c>
      <c r="I258" s="2" t="str">
        <f aca="true" t="shared" si="113" ref="I258:I267">F258</f>
        <v>s</v>
      </c>
      <c r="J258" s="4" t="str">
        <f>G258</f>
        <v>p</v>
      </c>
      <c r="K258" s="3">
        <v>0</v>
      </c>
      <c r="L258" s="2" t="str">
        <f t="shared" si="110"/>
        <v>s</v>
      </c>
      <c r="M258" s="4" t="str">
        <f t="shared" si="111"/>
        <v>p</v>
      </c>
      <c r="N258" s="3">
        <v>0</v>
      </c>
      <c r="O258" s="2" t="str">
        <f>L258</f>
        <v>s</v>
      </c>
      <c r="P258" s="4" t="str">
        <f>M258</f>
        <v>p</v>
      </c>
      <c r="Q258" s="3">
        <v>0</v>
      </c>
      <c r="R258" s="2" t="str">
        <f t="shared" si="112"/>
        <v>s</v>
      </c>
      <c r="S258" s="4" t="str">
        <f t="shared" si="112"/>
        <v>p</v>
      </c>
      <c r="T258" s="3">
        <v>0</v>
      </c>
    </row>
    <row r="259" spans="1:20" ht="15.75">
      <c r="A259" s="2">
        <v>4</v>
      </c>
      <c r="B259" s="3"/>
      <c r="C259" s="11" t="s">
        <v>14</v>
      </c>
      <c r="D259" s="11" t="s">
        <v>17</v>
      </c>
      <c r="E259" s="3">
        <v>0</v>
      </c>
      <c r="F259" s="2" t="str">
        <f>C259</f>
        <v>m</v>
      </c>
      <c r="G259" s="4" t="str">
        <f>D259</f>
        <v>p</v>
      </c>
      <c r="H259" s="3">
        <v>0</v>
      </c>
      <c r="I259" s="2" t="str">
        <f t="shared" si="113"/>
        <v>m</v>
      </c>
      <c r="J259" s="4" t="str">
        <f>G259</f>
        <v>p</v>
      </c>
      <c r="K259" s="3">
        <v>0</v>
      </c>
      <c r="L259" s="2" t="str">
        <f t="shared" si="110"/>
        <v>m</v>
      </c>
      <c r="M259" s="4" t="str">
        <f t="shared" si="111"/>
        <v>p</v>
      </c>
      <c r="N259" s="3">
        <v>0</v>
      </c>
      <c r="O259" s="2" t="str">
        <f>L259</f>
        <v>m</v>
      </c>
      <c r="P259" s="4" t="str">
        <f>M259</f>
        <v>p</v>
      </c>
      <c r="Q259" s="3">
        <v>0</v>
      </c>
      <c r="R259" s="2" t="str">
        <f t="shared" si="112"/>
        <v>m</v>
      </c>
      <c r="S259" s="4" t="str">
        <f t="shared" si="112"/>
        <v>p</v>
      </c>
      <c r="T259" s="3">
        <v>0</v>
      </c>
    </row>
    <row r="260" spans="1:20" ht="15.75">
      <c r="A260" s="2">
        <v>5</v>
      </c>
      <c r="B260" s="3"/>
      <c r="C260" s="11" t="s">
        <v>14</v>
      </c>
      <c r="D260" s="11" t="s">
        <v>18</v>
      </c>
      <c r="E260" s="3">
        <v>0</v>
      </c>
      <c r="F260" s="2" t="str">
        <f>C260</f>
        <v>m</v>
      </c>
      <c r="G260" s="4" t="s">
        <v>17</v>
      </c>
      <c r="H260" s="3">
        <v>-1</v>
      </c>
      <c r="I260" s="2" t="str">
        <f t="shared" si="113"/>
        <v>m</v>
      </c>
      <c r="J260" s="4" t="s">
        <v>18</v>
      </c>
      <c r="K260" s="3">
        <v>1</v>
      </c>
      <c r="L260" s="2" t="str">
        <f t="shared" si="110"/>
        <v>m</v>
      </c>
      <c r="M260" s="4" t="str">
        <f t="shared" si="111"/>
        <v>w</v>
      </c>
      <c r="N260" s="3">
        <v>0</v>
      </c>
      <c r="O260" s="2" t="str">
        <f>L260</f>
        <v>m</v>
      </c>
      <c r="P260" s="4" t="str">
        <f>M260</f>
        <v>w</v>
      </c>
      <c r="Q260" s="3">
        <v>0</v>
      </c>
      <c r="R260" s="2" t="str">
        <f t="shared" si="112"/>
        <v>m</v>
      </c>
      <c r="S260" s="4" t="str">
        <f t="shared" si="112"/>
        <v>w</v>
      </c>
      <c r="T260" s="3">
        <v>0</v>
      </c>
    </row>
    <row r="261" spans="1:20" ht="15.75">
      <c r="A261" s="2">
        <v>6</v>
      </c>
      <c r="B261" s="3"/>
      <c r="C261" s="11" t="s">
        <v>14</v>
      </c>
      <c r="D261" s="11" t="s">
        <v>18</v>
      </c>
      <c r="E261" s="3">
        <v>0</v>
      </c>
      <c r="F261" s="2" t="s">
        <v>16</v>
      </c>
      <c r="G261" s="4" t="str">
        <f>D261</f>
        <v>w</v>
      </c>
      <c r="H261" s="3">
        <v>-1</v>
      </c>
      <c r="I261" s="2" t="str">
        <f t="shared" si="113"/>
        <v>s</v>
      </c>
      <c r="J261" s="4" t="str">
        <f aca="true" t="shared" si="114" ref="J261:J267">G261</f>
        <v>w</v>
      </c>
      <c r="K261" s="3">
        <v>0</v>
      </c>
      <c r="L261" s="2" t="str">
        <f t="shared" si="110"/>
        <v>s</v>
      </c>
      <c r="M261" s="4" t="str">
        <f t="shared" si="111"/>
        <v>w</v>
      </c>
      <c r="N261" s="3">
        <v>0</v>
      </c>
      <c r="O261" s="2" t="s">
        <v>14</v>
      </c>
      <c r="P261" s="4" t="s">
        <v>17</v>
      </c>
      <c r="Q261" s="3">
        <v>0</v>
      </c>
      <c r="R261" s="2" t="s">
        <v>16</v>
      </c>
      <c r="S261" s="4" t="s">
        <v>18</v>
      </c>
      <c r="T261" s="3">
        <v>0</v>
      </c>
    </row>
    <row r="262" spans="1:20" ht="15.75">
      <c r="A262" s="2">
        <v>7</v>
      </c>
      <c r="B262" s="3"/>
      <c r="C262" s="11" t="s">
        <v>14</v>
      </c>
      <c r="D262" s="11" t="s">
        <v>18</v>
      </c>
      <c r="E262" s="3">
        <v>0</v>
      </c>
      <c r="F262" s="2" t="s">
        <v>16</v>
      </c>
      <c r="G262" s="4" t="str">
        <f>D262</f>
        <v>w</v>
      </c>
      <c r="H262" s="3">
        <v>-1</v>
      </c>
      <c r="I262" s="2" t="str">
        <f t="shared" si="113"/>
        <v>s</v>
      </c>
      <c r="J262" s="4" t="str">
        <f t="shared" si="114"/>
        <v>w</v>
      </c>
      <c r="K262" s="3">
        <v>0</v>
      </c>
      <c r="L262" s="2" t="str">
        <f t="shared" si="110"/>
        <v>s</v>
      </c>
      <c r="M262" s="4" t="str">
        <f t="shared" si="111"/>
        <v>w</v>
      </c>
      <c r="N262" s="3">
        <v>0</v>
      </c>
      <c r="O262" s="2" t="s">
        <v>14</v>
      </c>
      <c r="P262" s="4" t="str">
        <f>M262</f>
        <v>w</v>
      </c>
      <c r="Q262" s="3">
        <v>1</v>
      </c>
      <c r="R262" s="2" t="str">
        <f aca="true" t="shared" si="115" ref="R262:S265">O262</f>
        <v>m</v>
      </c>
      <c r="S262" s="4" t="str">
        <f t="shared" si="115"/>
        <v>w</v>
      </c>
      <c r="T262" s="3">
        <v>0</v>
      </c>
    </row>
    <row r="263" spans="1:20" ht="15.75">
      <c r="A263" s="2">
        <v>8</v>
      </c>
      <c r="B263" s="3"/>
      <c r="C263" s="11" t="s">
        <v>14</v>
      </c>
      <c r="D263" s="11" t="s">
        <v>17</v>
      </c>
      <c r="E263" s="3">
        <v>0</v>
      </c>
      <c r="F263" s="2" t="str">
        <f>C263</f>
        <v>m</v>
      </c>
      <c r="G263" s="4" t="str">
        <f>D263</f>
        <v>p</v>
      </c>
      <c r="H263" s="3">
        <v>0</v>
      </c>
      <c r="I263" s="2" t="str">
        <f t="shared" si="113"/>
        <v>m</v>
      </c>
      <c r="J263" s="4" t="str">
        <f t="shared" si="114"/>
        <v>p</v>
      </c>
      <c r="K263" s="3">
        <v>0</v>
      </c>
      <c r="L263" s="2" t="str">
        <f t="shared" si="110"/>
        <v>m</v>
      </c>
      <c r="M263" s="4" t="str">
        <f t="shared" si="111"/>
        <v>p</v>
      </c>
      <c r="N263" s="3">
        <v>0</v>
      </c>
      <c r="O263" s="2" t="str">
        <f>L263</f>
        <v>m</v>
      </c>
      <c r="P263" s="4" t="str">
        <f>M263</f>
        <v>p</v>
      </c>
      <c r="Q263" s="3">
        <v>0</v>
      </c>
      <c r="R263" s="2" t="str">
        <f t="shared" si="115"/>
        <v>m</v>
      </c>
      <c r="S263" s="4" t="str">
        <f t="shared" si="115"/>
        <v>p</v>
      </c>
      <c r="T263" s="3">
        <v>0</v>
      </c>
    </row>
    <row r="264" spans="1:20" ht="15.75">
      <c r="A264" s="2">
        <v>9</v>
      </c>
      <c r="B264" s="3" t="s">
        <v>204</v>
      </c>
      <c r="C264" s="11" t="s">
        <v>14</v>
      </c>
      <c r="D264" s="11" t="s">
        <v>18</v>
      </c>
      <c r="E264" s="3">
        <v>0</v>
      </c>
      <c r="F264" s="2" t="str">
        <f>C264</f>
        <v>m</v>
      </c>
      <c r="G264" s="4" t="s">
        <v>17</v>
      </c>
      <c r="H264" s="3">
        <v>-1</v>
      </c>
      <c r="I264" s="2" t="str">
        <f t="shared" si="113"/>
        <v>m</v>
      </c>
      <c r="J264" s="4" t="str">
        <f t="shared" si="114"/>
        <v>p</v>
      </c>
      <c r="K264" s="3">
        <v>0</v>
      </c>
      <c r="L264" s="2" t="str">
        <f t="shared" si="110"/>
        <v>m</v>
      </c>
      <c r="M264" s="4" t="str">
        <f t="shared" si="111"/>
        <v>p</v>
      </c>
      <c r="N264" s="3">
        <v>0</v>
      </c>
      <c r="O264" s="2" t="str">
        <f>L264</f>
        <v>m</v>
      </c>
      <c r="P264" s="4" t="s">
        <v>18</v>
      </c>
      <c r="Q264" s="3">
        <v>1</v>
      </c>
      <c r="R264" s="2" t="str">
        <f t="shared" si="115"/>
        <v>m</v>
      </c>
      <c r="S264" s="4" t="str">
        <f t="shared" si="115"/>
        <v>w</v>
      </c>
      <c r="T264" s="3">
        <v>0</v>
      </c>
    </row>
    <row r="265" spans="1:20" ht="15.75">
      <c r="A265" s="2">
        <v>10</v>
      </c>
      <c r="B265" s="3"/>
      <c r="C265" s="11" t="s">
        <v>14</v>
      </c>
      <c r="D265" s="11" t="s">
        <v>17</v>
      </c>
      <c r="E265" s="3">
        <v>0</v>
      </c>
      <c r="F265" s="2" t="str">
        <f>C265</f>
        <v>m</v>
      </c>
      <c r="G265" s="4" t="str">
        <f aca="true" t="shared" si="116" ref="G265:G272">D265</f>
        <v>p</v>
      </c>
      <c r="H265" s="3">
        <v>0</v>
      </c>
      <c r="I265" s="2" t="str">
        <f t="shared" si="113"/>
        <v>m</v>
      </c>
      <c r="J265" s="4" t="str">
        <f t="shared" si="114"/>
        <v>p</v>
      </c>
      <c r="K265" s="3">
        <v>0</v>
      </c>
      <c r="L265" s="2" t="str">
        <f t="shared" si="110"/>
        <v>m</v>
      </c>
      <c r="M265" s="4" t="str">
        <f t="shared" si="111"/>
        <v>p</v>
      </c>
      <c r="N265" s="3">
        <v>0</v>
      </c>
      <c r="O265" s="2" t="str">
        <f>L265</f>
        <v>m</v>
      </c>
      <c r="P265" s="4" t="str">
        <f aca="true" t="shared" si="117" ref="P265:P277">M265</f>
        <v>p</v>
      </c>
      <c r="Q265" s="3">
        <v>0</v>
      </c>
      <c r="R265" s="2" t="str">
        <f t="shared" si="115"/>
        <v>m</v>
      </c>
      <c r="S265" s="4" t="str">
        <f t="shared" si="115"/>
        <v>p</v>
      </c>
      <c r="T265" s="3">
        <v>0</v>
      </c>
    </row>
    <row r="266" spans="1:20" ht="15.75">
      <c r="A266" s="2">
        <v>11</v>
      </c>
      <c r="B266" s="3"/>
      <c r="C266" s="11" t="s">
        <v>14</v>
      </c>
      <c r="D266" s="11" t="s">
        <v>18</v>
      </c>
      <c r="E266" s="3">
        <v>0</v>
      </c>
      <c r="F266" s="2" t="s">
        <v>16</v>
      </c>
      <c r="G266" s="4" t="str">
        <f t="shared" si="116"/>
        <v>w</v>
      </c>
      <c r="H266" s="3">
        <v>-1</v>
      </c>
      <c r="I266" s="2" t="str">
        <f t="shared" si="113"/>
        <v>s</v>
      </c>
      <c r="J266" s="4" t="str">
        <f t="shared" si="114"/>
        <v>w</v>
      </c>
      <c r="K266" s="3">
        <v>0</v>
      </c>
      <c r="L266" s="2" t="str">
        <f t="shared" si="110"/>
        <v>s</v>
      </c>
      <c r="M266" s="4" t="str">
        <f t="shared" si="111"/>
        <v>w</v>
      </c>
      <c r="N266" s="3">
        <v>0</v>
      </c>
      <c r="O266" s="2" t="s">
        <v>14</v>
      </c>
      <c r="P266" s="4" t="str">
        <f t="shared" si="117"/>
        <v>w</v>
      </c>
      <c r="Q266" s="3">
        <v>1</v>
      </c>
      <c r="R266" s="2" t="s">
        <v>16</v>
      </c>
      <c r="S266" s="4" t="str">
        <f aca="true" t="shared" si="118" ref="S266:S277">P266</f>
        <v>w</v>
      </c>
      <c r="T266" s="3">
        <v>-1</v>
      </c>
    </row>
    <row r="267" spans="1:20" ht="15.75">
      <c r="A267" s="2">
        <v>12</v>
      </c>
      <c r="B267" s="3" t="s">
        <v>205</v>
      </c>
      <c r="C267" s="11" t="s">
        <v>14</v>
      </c>
      <c r="D267" s="11" t="s">
        <v>18</v>
      </c>
      <c r="E267" s="3">
        <v>0</v>
      </c>
      <c r="F267" s="2" t="s">
        <v>16</v>
      </c>
      <c r="G267" s="4" t="str">
        <f t="shared" si="116"/>
        <v>w</v>
      </c>
      <c r="H267" s="3">
        <v>-1</v>
      </c>
      <c r="I267" s="2" t="str">
        <f t="shared" si="113"/>
        <v>s</v>
      </c>
      <c r="J267" s="4" t="str">
        <f t="shared" si="114"/>
        <v>w</v>
      </c>
      <c r="K267" s="3">
        <v>0</v>
      </c>
      <c r="L267" s="2" t="str">
        <f t="shared" si="110"/>
        <v>s</v>
      </c>
      <c r="M267" s="4" t="str">
        <f t="shared" si="111"/>
        <v>w</v>
      </c>
      <c r="N267" s="3">
        <v>0</v>
      </c>
      <c r="O267" s="2" t="s">
        <v>14</v>
      </c>
      <c r="P267" s="4" t="str">
        <f t="shared" si="117"/>
        <v>w</v>
      </c>
      <c r="Q267" s="3">
        <v>1</v>
      </c>
      <c r="R267" s="2" t="s">
        <v>16</v>
      </c>
      <c r="S267" s="4" t="str">
        <f t="shared" si="118"/>
        <v>w</v>
      </c>
      <c r="T267" s="3">
        <v>-1</v>
      </c>
    </row>
    <row r="268" spans="1:20" ht="15.75">
      <c r="A268" s="2">
        <v>13</v>
      </c>
      <c r="B268" s="3"/>
      <c r="C268" s="11" t="s">
        <v>14</v>
      </c>
      <c r="D268" s="11" t="s">
        <v>18</v>
      </c>
      <c r="E268" s="3">
        <v>0</v>
      </c>
      <c r="F268" s="2" t="s">
        <v>16</v>
      </c>
      <c r="G268" s="4" t="str">
        <f t="shared" si="116"/>
        <v>w</v>
      </c>
      <c r="H268" s="3">
        <v>-1</v>
      </c>
      <c r="I268" s="2" t="s">
        <v>14</v>
      </c>
      <c r="J268" s="4" t="s">
        <v>17</v>
      </c>
      <c r="K268" s="3">
        <v>0</v>
      </c>
      <c r="L268" s="2" t="str">
        <f t="shared" si="110"/>
        <v>m</v>
      </c>
      <c r="M268" s="4" t="str">
        <f t="shared" si="111"/>
        <v>p</v>
      </c>
      <c r="N268" s="3">
        <v>0</v>
      </c>
      <c r="O268" s="2" t="str">
        <f aca="true" t="shared" si="119" ref="O268:O279">L268</f>
        <v>m</v>
      </c>
      <c r="P268" s="4" t="str">
        <f t="shared" si="117"/>
        <v>p</v>
      </c>
      <c r="Q268" s="3">
        <v>0</v>
      </c>
      <c r="R268" s="2" t="str">
        <f aca="true" t="shared" si="120" ref="R268:R285">O268</f>
        <v>m</v>
      </c>
      <c r="S268" s="4" t="str">
        <f t="shared" si="118"/>
        <v>p</v>
      </c>
      <c r="T268" s="3">
        <v>0</v>
      </c>
    </row>
    <row r="269" spans="1:20" ht="15.75">
      <c r="A269" s="2">
        <v>14</v>
      </c>
      <c r="B269" s="3"/>
      <c r="C269" s="11" t="s">
        <v>14</v>
      </c>
      <c r="D269" s="11" t="s">
        <v>18</v>
      </c>
      <c r="E269" s="3">
        <v>0</v>
      </c>
      <c r="F269" s="2" t="s">
        <v>16</v>
      </c>
      <c r="G269" s="4" t="str">
        <f t="shared" si="116"/>
        <v>w</v>
      </c>
      <c r="H269" s="3">
        <v>-1</v>
      </c>
      <c r="I269" s="2" t="s">
        <v>14</v>
      </c>
      <c r="J269" s="4" t="s">
        <v>18</v>
      </c>
      <c r="K269" s="3">
        <v>1</v>
      </c>
      <c r="L269" s="2" t="str">
        <f t="shared" si="110"/>
        <v>m</v>
      </c>
      <c r="M269" s="4" t="str">
        <f t="shared" si="111"/>
        <v>w</v>
      </c>
      <c r="N269" s="3">
        <v>0</v>
      </c>
      <c r="O269" s="2" t="str">
        <f t="shared" si="119"/>
        <v>m</v>
      </c>
      <c r="P269" s="4" t="str">
        <f t="shared" si="117"/>
        <v>w</v>
      </c>
      <c r="Q269" s="3">
        <v>0</v>
      </c>
      <c r="R269" s="2" t="str">
        <f t="shared" si="120"/>
        <v>m</v>
      </c>
      <c r="S269" s="4" t="str">
        <f t="shared" si="118"/>
        <v>w</v>
      </c>
      <c r="T269" s="3">
        <v>0</v>
      </c>
    </row>
    <row r="270" spans="1:20" ht="15.75">
      <c r="A270" s="2">
        <v>15</v>
      </c>
      <c r="B270" s="3"/>
      <c r="C270" s="11" t="s">
        <v>14</v>
      </c>
      <c r="D270" s="11" t="s">
        <v>18</v>
      </c>
      <c r="E270" s="3">
        <v>0</v>
      </c>
      <c r="F270" s="2" t="s">
        <v>16</v>
      </c>
      <c r="G270" s="4" t="str">
        <f t="shared" si="116"/>
        <v>w</v>
      </c>
      <c r="H270" s="3">
        <v>-1</v>
      </c>
      <c r="I270" s="2" t="s">
        <v>14</v>
      </c>
      <c r="J270" s="4" t="str">
        <f>G270</f>
        <v>w</v>
      </c>
      <c r="K270" s="3">
        <v>1</v>
      </c>
      <c r="L270" s="2" t="str">
        <f t="shared" si="110"/>
        <v>m</v>
      </c>
      <c r="M270" s="4" t="str">
        <f t="shared" si="111"/>
        <v>w</v>
      </c>
      <c r="N270" s="3">
        <v>0</v>
      </c>
      <c r="O270" s="2" t="str">
        <f t="shared" si="119"/>
        <v>m</v>
      </c>
      <c r="P270" s="4" t="str">
        <f t="shared" si="117"/>
        <v>w</v>
      </c>
      <c r="Q270" s="3">
        <v>0</v>
      </c>
      <c r="R270" s="2" t="str">
        <f t="shared" si="120"/>
        <v>m</v>
      </c>
      <c r="S270" s="4" t="str">
        <f t="shared" si="118"/>
        <v>w</v>
      </c>
      <c r="T270" s="3">
        <v>0</v>
      </c>
    </row>
    <row r="271" spans="1:20" ht="15.75">
      <c r="A271" s="2">
        <v>16</v>
      </c>
      <c r="B271" s="3"/>
      <c r="C271" s="11" t="s">
        <v>14</v>
      </c>
      <c r="D271" s="11" t="s">
        <v>18</v>
      </c>
      <c r="E271" s="3">
        <v>0</v>
      </c>
      <c r="F271" s="2" t="s">
        <v>16</v>
      </c>
      <c r="G271" s="4" t="str">
        <f t="shared" si="116"/>
        <v>w</v>
      </c>
      <c r="H271" s="3">
        <v>-1</v>
      </c>
      <c r="I271" s="2" t="s">
        <v>14</v>
      </c>
      <c r="J271" s="4" t="str">
        <f>G271</f>
        <v>w</v>
      </c>
      <c r="K271" s="3">
        <v>1</v>
      </c>
      <c r="L271" s="2" t="str">
        <f t="shared" si="110"/>
        <v>m</v>
      </c>
      <c r="M271" s="4" t="str">
        <f t="shared" si="111"/>
        <v>w</v>
      </c>
      <c r="N271" s="3">
        <v>0</v>
      </c>
      <c r="O271" s="2" t="str">
        <f t="shared" si="119"/>
        <v>m</v>
      </c>
      <c r="P271" s="4" t="str">
        <f t="shared" si="117"/>
        <v>w</v>
      </c>
      <c r="Q271" s="3">
        <v>0</v>
      </c>
      <c r="R271" s="2" t="str">
        <f t="shared" si="120"/>
        <v>m</v>
      </c>
      <c r="S271" s="4" t="str">
        <f t="shared" si="118"/>
        <v>w</v>
      </c>
      <c r="T271" s="3">
        <v>0</v>
      </c>
    </row>
    <row r="272" spans="1:20" ht="15.75">
      <c r="A272" s="2">
        <v>17</v>
      </c>
      <c r="B272" s="3" t="s">
        <v>206</v>
      </c>
      <c r="C272" s="11" t="s">
        <v>14</v>
      </c>
      <c r="D272" s="11" t="s">
        <v>18</v>
      </c>
      <c r="E272" s="3">
        <v>0</v>
      </c>
      <c r="F272" s="2" t="s">
        <v>16</v>
      </c>
      <c r="G272" s="4" t="str">
        <f t="shared" si="116"/>
        <v>w</v>
      </c>
      <c r="H272" s="3">
        <v>-1</v>
      </c>
      <c r="I272" s="2" t="str">
        <f>F272</f>
        <v>s</v>
      </c>
      <c r="J272" s="4" t="str">
        <f>G272</f>
        <v>w</v>
      </c>
      <c r="K272" s="3">
        <v>0</v>
      </c>
      <c r="L272" s="2" t="s">
        <v>14</v>
      </c>
      <c r="M272" s="4" t="str">
        <f aca="true" t="shared" si="121" ref="M272:M277">J272</f>
        <v>w</v>
      </c>
      <c r="N272" s="3">
        <v>1</v>
      </c>
      <c r="O272" s="2" t="str">
        <f t="shared" si="119"/>
        <v>m</v>
      </c>
      <c r="P272" s="4" t="str">
        <f t="shared" si="117"/>
        <v>w</v>
      </c>
      <c r="Q272" s="3">
        <v>0</v>
      </c>
      <c r="R272" s="2" t="str">
        <f t="shared" si="120"/>
        <v>m</v>
      </c>
      <c r="S272" s="4" t="str">
        <f t="shared" si="118"/>
        <v>w</v>
      </c>
      <c r="T272" s="3">
        <v>0</v>
      </c>
    </row>
    <row r="273" spans="1:20" ht="15.75">
      <c r="A273" s="2">
        <v>18</v>
      </c>
      <c r="B273" s="3"/>
      <c r="C273" s="11" t="s">
        <v>14</v>
      </c>
      <c r="D273" s="11" t="s">
        <v>18</v>
      </c>
      <c r="E273" s="3">
        <v>0</v>
      </c>
      <c r="F273" s="2" t="str">
        <f>C273</f>
        <v>m</v>
      </c>
      <c r="G273" s="4" t="s">
        <v>17</v>
      </c>
      <c r="H273" s="3">
        <v>-1</v>
      </c>
      <c r="I273" s="2" t="s">
        <v>16</v>
      </c>
      <c r="J273" s="4" t="str">
        <f>G273</f>
        <v>p</v>
      </c>
      <c r="K273" s="3">
        <v>-1</v>
      </c>
      <c r="L273" s="2" t="str">
        <f>I273</f>
        <v>s</v>
      </c>
      <c r="M273" s="4" t="str">
        <f t="shared" si="121"/>
        <v>p</v>
      </c>
      <c r="N273" s="3">
        <v>0</v>
      </c>
      <c r="O273" s="2" t="str">
        <f t="shared" si="119"/>
        <v>s</v>
      </c>
      <c r="P273" s="4" t="str">
        <f t="shared" si="117"/>
        <v>p</v>
      </c>
      <c r="Q273" s="3">
        <v>0</v>
      </c>
      <c r="R273" s="2" t="str">
        <f t="shared" si="120"/>
        <v>s</v>
      </c>
      <c r="S273" s="4" t="str">
        <f t="shared" si="118"/>
        <v>p</v>
      </c>
      <c r="T273" s="3">
        <v>0</v>
      </c>
    </row>
    <row r="274" spans="1:20" ht="15.75">
      <c r="A274" s="2">
        <v>19</v>
      </c>
      <c r="B274" s="3"/>
      <c r="C274" s="11" t="s">
        <v>14</v>
      </c>
      <c r="D274" s="11" t="s">
        <v>18</v>
      </c>
      <c r="E274" s="3">
        <v>0</v>
      </c>
      <c r="F274" s="2" t="s">
        <v>16</v>
      </c>
      <c r="G274" s="4" t="str">
        <f aca="true" t="shared" si="122" ref="G274:G285">D274</f>
        <v>w</v>
      </c>
      <c r="H274" s="3">
        <v>-1</v>
      </c>
      <c r="I274" s="2" t="s">
        <v>14</v>
      </c>
      <c r="J274" s="4" t="s">
        <v>18</v>
      </c>
      <c r="K274" s="3">
        <v>1</v>
      </c>
      <c r="L274" s="2" t="str">
        <f>I274</f>
        <v>m</v>
      </c>
      <c r="M274" s="4" t="str">
        <f t="shared" si="121"/>
        <v>w</v>
      </c>
      <c r="N274" s="3">
        <v>0</v>
      </c>
      <c r="O274" s="2" t="str">
        <f t="shared" si="119"/>
        <v>m</v>
      </c>
      <c r="P274" s="4" t="str">
        <f t="shared" si="117"/>
        <v>w</v>
      </c>
      <c r="Q274" s="3">
        <v>0</v>
      </c>
      <c r="R274" s="2" t="str">
        <f t="shared" si="120"/>
        <v>m</v>
      </c>
      <c r="S274" s="4" t="str">
        <f t="shared" si="118"/>
        <v>w</v>
      </c>
      <c r="T274" s="3">
        <v>0</v>
      </c>
    </row>
    <row r="275" spans="1:20" ht="15.75">
      <c r="A275" s="2">
        <v>20</v>
      </c>
      <c r="B275" s="3"/>
      <c r="C275" s="11" t="s">
        <v>14</v>
      </c>
      <c r="D275" s="11" t="s">
        <v>17</v>
      </c>
      <c r="E275" s="3">
        <v>0</v>
      </c>
      <c r="F275" s="2" t="str">
        <f>C275</f>
        <v>m</v>
      </c>
      <c r="G275" s="4" t="str">
        <f t="shared" si="122"/>
        <v>p</v>
      </c>
      <c r="H275" s="3">
        <v>0</v>
      </c>
      <c r="I275" s="2" t="str">
        <f aca="true" t="shared" si="123" ref="I275:J281">F275</f>
        <v>m</v>
      </c>
      <c r="J275" s="4" t="str">
        <f t="shared" si="123"/>
        <v>p</v>
      </c>
      <c r="K275" s="3">
        <v>0</v>
      </c>
      <c r="L275" s="2" t="str">
        <f>I275</f>
        <v>m</v>
      </c>
      <c r="M275" s="4" t="str">
        <f t="shared" si="121"/>
        <v>p</v>
      </c>
      <c r="N275" s="3">
        <v>0</v>
      </c>
      <c r="O275" s="2" t="str">
        <f t="shared" si="119"/>
        <v>m</v>
      </c>
      <c r="P275" s="4" t="str">
        <f t="shared" si="117"/>
        <v>p</v>
      </c>
      <c r="Q275" s="3">
        <v>0</v>
      </c>
      <c r="R275" s="2" t="str">
        <f t="shared" si="120"/>
        <v>m</v>
      </c>
      <c r="S275" s="4" t="str">
        <f t="shared" si="118"/>
        <v>p</v>
      </c>
      <c r="T275" s="3">
        <v>0</v>
      </c>
    </row>
    <row r="276" spans="1:20" ht="15.75">
      <c r="A276" s="2">
        <v>21</v>
      </c>
      <c r="B276" s="3"/>
      <c r="C276" s="11" t="s">
        <v>14</v>
      </c>
      <c r="D276" s="11" t="s">
        <v>17</v>
      </c>
      <c r="E276" s="3">
        <v>0</v>
      </c>
      <c r="F276" s="2" t="str">
        <f>C276</f>
        <v>m</v>
      </c>
      <c r="G276" s="4" t="str">
        <f t="shared" si="122"/>
        <v>p</v>
      </c>
      <c r="H276" s="3">
        <v>0</v>
      </c>
      <c r="I276" s="2" t="str">
        <f t="shared" si="123"/>
        <v>m</v>
      </c>
      <c r="J276" s="4" t="str">
        <f t="shared" si="123"/>
        <v>p</v>
      </c>
      <c r="K276" s="3">
        <v>0</v>
      </c>
      <c r="L276" s="2" t="str">
        <f>I276</f>
        <v>m</v>
      </c>
      <c r="M276" s="4" t="str">
        <f t="shared" si="121"/>
        <v>p</v>
      </c>
      <c r="N276" s="3">
        <v>0</v>
      </c>
      <c r="O276" s="2" t="str">
        <f t="shared" si="119"/>
        <v>m</v>
      </c>
      <c r="P276" s="4" t="str">
        <f t="shared" si="117"/>
        <v>p</v>
      </c>
      <c r="Q276" s="3">
        <v>0</v>
      </c>
      <c r="R276" s="2" t="str">
        <f t="shared" si="120"/>
        <v>m</v>
      </c>
      <c r="S276" s="4" t="str">
        <f t="shared" si="118"/>
        <v>p</v>
      </c>
      <c r="T276" s="3">
        <v>0</v>
      </c>
    </row>
    <row r="277" spans="1:20" ht="15.75">
      <c r="A277" s="2">
        <v>22</v>
      </c>
      <c r="B277" s="3"/>
      <c r="C277" s="11" t="s">
        <v>14</v>
      </c>
      <c r="D277" s="11" t="s">
        <v>18</v>
      </c>
      <c r="E277" s="3">
        <v>0</v>
      </c>
      <c r="F277" s="2" t="str">
        <f>C277</f>
        <v>m</v>
      </c>
      <c r="G277" s="4" t="str">
        <f t="shared" si="122"/>
        <v>w</v>
      </c>
      <c r="H277" s="3">
        <v>0</v>
      </c>
      <c r="I277" s="2" t="str">
        <f t="shared" si="123"/>
        <v>m</v>
      </c>
      <c r="J277" s="4" t="str">
        <f t="shared" si="123"/>
        <v>w</v>
      </c>
      <c r="K277" s="3">
        <v>0</v>
      </c>
      <c r="L277" s="2" t="str">
        <f>I277</f>
        <v>m</v>
      </c>
      <c r="M277" s="4" t="str">
        <f t="shared" si="121"/>
        <v>w</v>
      </c>
      <c r="N277" s="3">
        <v>0</v>
      </c>
      <c r="O277" s="2" t="str">
        <f t="shared" si="119"/>
        <v>m</v>
      </c>
      <c r="P277" s="4" t="str">
        <f t="shared" si="117"/>
        <v>w</v>
      </c>
      <c r="Q277" s="3">
        <v>0</v>
      </c>
      <c r="R277" s="2" t="str">
        <f t="shared" si="120"/>
        <v>m</v>
      </c>
      <c r="S277" s="4" t="str">
        <f t="shared" si="118"/>
        <v>w</v>
      </c>
      <c r="T277" s="3">
        <v>0</v>
      </c>
    </row>
    <row r="278" spans="1:20" ht="15.75">
      <c r="A278" s="2">
        <v>23</v>
      </c>
      <c r="B278" s="3"/>
      <c r="C278" s="11" t="s">
        <v>14</v>
      </c>
      <c r="D278" s="11" t="s">
        <v>18</v>
      </c>
      <c r="E278" s="3">
        <v>0</v>
      </c>
      <c r="F278" s="2" t="s">
        <v>16</v>
      </c>
      <c r="G278" s="4" t="str">
        <f t="shared" si="122"/>
        <v>w</v>
      </c>
      <c r="H278" s="3">
        <v>-1</v>
      </c>
      <c r="I278" s="2" t="str">
        <f t="shared" si="123"/>
        <v>s</v>
      </c>
      <c r="J278" s="4" t="str">
        <f t="shared" si="123"/>
        <v>w</v>
      </c>
      <c r="K278" s="3">
        <v>0</v>
      </c>
      <c r="L278" s="2" t="s">
        <v>14</v>
      </c>
      <c r="M278" s="4" t="s">
        <v>17</v>
      </c>
      <c r="N278" s="3">
        <v>0</v>
      </c>
      <c r="O278" s="2" t="str">
        <f t="shared" si="119"/>
        <v>m</v>
      </c>
      <c r="P278" s="4" t="s">
        <v>18</v>
      </c>
      <c r="Q278" s="3">
        <v>1</v>
      </c>
      <c r="R278" s="2" t="str">
        <f t="shared" si="120"/>
        <v>m</v>
      </c>
      <c r="S278" s="4" t="s">
        <v>17</v>
      </c>
      <c r="T278" s="3">
        <v>-1</v>
      </c>
    </row>
    <row r="279" spans="1:20" ht="15.75">
      <c r="A279" s="2">
        <v>24</v>
      </c>
      <c r="B279" s="3"/>
      <c r="C279" s="11" t="s">
        <v>14</v>
      </c>
      <c r="D279" s="11" t="s">
        <v>17</v>
      </c>
      <c r="E279" s="3">
        <v>0</v>
      </c>
      <c r="F279" s="2" t="str">
        <f>C279</f>
        <v>m</v>
      </c>
      <c r="G279" s="4" t="str">
        <f t="shared" si="122"/>
        <v>p</v>
      </c>
      <c r="H279" s="3">
        <v>0</v>
      </c>
      <c r="I279" s="2" t="str">
        <f t="shared" si="123"/>
        <v>m</v>
      </c>
      <c r="J279" s="4" t="str">
        <f t="shared" si="123"/>
        <v>p</v>
      </c>
      <c r="K279" s="3">
        <v>0</v>
      </c>
      <c r="L279" s="2" t="str">
        <f aca="true" t="shared" si="124" ref="L279:M283">I279</f>
        <v>m</v>
      </c>
      <c r="M279" s="4" t="str">
        <f t="shared" si="124"/>
        <v>p</v>
      </c>
      <c r="N279" s="3">
        <v>0</v>
      </c>
      <c r="O279" s="2" t="str">
        <f t="shared" si="119"/>
        <v>m</v>
      </c>
      <c r="P279" s="4" t="str">
        <f>M279</f>
        <v>p</v>
      </c>
      <c r="Q279" s="3">
        <v>0</v>
      </c>
      <c r="R279" s="2" t="str">
        <f t="shared" si="120"/>
        <v>m</v>
      </c>
      <c r="S279" s="4" t="str">
        <f aca="true" t="shared" si="125" ref="S279:S285">P279</f>
        <v>p</v>
      </c>
      <c r="T279" s="3">
        <v>0</v>
      </c>
    </row>
    <row r="280" spans="1:20" ht="15.75">
      <c r="A280" s="2">
        <v>25</v>
      </c>
      <c r="B280" s="3"/>
      <c r="C280" s="11" t="s">
        <v>14</v>
      </c>
      <c r="D280" s="11" t="s">
        <v>18</v>
      </c>
      <c r="E280" s="3">
        <v>0</v>
      </c>
      <c r="F280" s="2" t="s">
        <v>16</v>
      </c>
      <c r="G280" s="4" t="str">
        <f t="shared" si="122"/>
        <v>w</v>
      </c>
      <c r="H280" s="3">
        <v>-1</v>
      </c>
      <c r="I280" s="2" t="str">
        <f t="shared" si="123"/>
        <v>s</v>
      </c>
      <c r="J280" s="4" t="str">
        <f t="shared" si="123"/>
        <v>w</v>
      </c>
      <c r="K280" s="3">
        <v>0</v>
      </c>
      <c r="L280" s="2" t="str">
        <f t="shared" si="124"/>
        <v>s</v>
      </c>
      <c r="M280" s="4" t="str">
        <f t="shared" si="124"/>
        <v>w</v>
      </c>
      <c r="N280" s="3">
        <v>0</v>
      </c>
      <c r="O280" s="2" t="s">
        <v>14</v>
      </c>
      <c r="P280" s="4" t="str">
        <f>M280</f>
        <v>w</v>
      </c>
      <c r="Q280" s="3">
        <v>1</v>
      </c>
      <c r="R280" s="2" t="str">
        <f t="shared" si="120"/>
        <v>m</v>
      </c>
      <c r="S280" s="4" t="str">
        <f t="shared" si="125"/>
        <v>w</v>
      </c>
      <c r="T280" s="3">
        <v>0</v>
      </c>
    </row>
    <row r="281" spans="1:20" ht="15.75">
      <c r="A281" s="7">
        <v>26</v>
      </c>
      <c r="B281" s="3"/>
      <c r="C281" s="11" t="s">
        <v>14</v>
      </c>
      <c r="D281" s="11" t="s">
        <v>18</v>
      </c>
      <c r="E281" s="3">
        <v>0</v>
      </c>
      <c r="F281" s="2" t="s">
        <v>16</v>
      </c>
      <c r="G281" s="4" t="str">
        <f t="shared" si="122"/>
        <v>w</v>
      </c>
      <c r="H281" s="3">
        <v>-1</v>
      </c>
      <c r="I281" s="2" t="str">
        <f t="shared" si="123"/>
        <v>s</v>
      </c>
      <c r="J281" s="4" t="str">
        <f t="shared" si="123"/>
        <v>w</v>
      </c>
      <c r="K281" s="3">
        <v>0</v>
      </c>
      <c r="L281" s="2" t="str">
        <f t="shared" si="124"/>
        <v>s</v>
      </c>
      <c r="M281" s="4" t="str">
        <f t="shared" si="124"/>
        <v>w</v>
      </c>
      <c r="N281" s="3">
        <v>0</v>
      </c>
      <c r="O281" s="2" t="s">
        <v>14</v>
      </c>
      <c r="P281" s="4" t="str">
        <f>M281</f>
        <v>w</v>
      </c>
      <c r="Q281" s="3">
        <v>1</v>
      </c>
      <c r="R281" s="2" t="str">
        <f t="shared" si="120"/>
        <v>m</v>
      </c>
      <c r="S281" s="4" t="str">
        <f t="shared" si="125"/>
        <v>w</v>
      </c>
      <c r="T281" s="3">
        <v>0</v>
      </c>
    </row>
    <row r="282" spans="1:20" ht="15.75">
      <c r="A282" s="7">
        <v>27</v>
      </c>
      <c r="B282" s="3"/>
      <c r="C282" s="11" t="s">
        <v>15</v>
      </c>
      <c r="D282" s="11" t="s">
        <v>17</v>
      </c>
      <c r="E282" s="3">
        <v>0</v>
      </c>
      <c r="F282" s="2" t="str">
        <f>C282</f>
        <v>d</v>
      </c>
      <c r="G282" s="4" t="str">
        <f t="shared" si="122"/>
        <v>p</v>
      </c>
      <c r="H282" s="3">
        <v>0</v>
      </c>
      <c r="I282" s="2" t="str">
        <f>F282</f>
        <v>d</v>
      </c>
      <c r="J282" s="4" t="s">
        <v>18</v>
      </c>
      <c r="K282" s="3">
        <v>1</v>
      </c>
      <c r="L282" s="2" t="str">
        <f t="shared" si="124"/>
        <v>d</v>
      </c>
      <c r="M282" s="4" t="str">
        <f t="shared" si="124"/>
        <v>w</v>
      </c>
      <c r="N282" s="3">
        <v>0</v>
      </c>
      <c r="O282" s="2" t="str">
        <f>L282</f>
        <v>d</v>
      </c>
      <c r="P282" s="4" t="str">
        <f>M282</f>
        <v>w</v>
      </c>
      <c r="Q282" s="3">
        <v>0</v>
      </c>
      <c r="R282" s="2" t="str">
        <f t="shared" si="120"/>
        <v>d</v>
      </c>
      <c r="S282" s="4" t="str">
        <f t="shared" si="125"/>
        <v>w</v>
      </c>
      <c r="T282" s="3">
        <v>0</v>
      </c>
    </row>
    <row r="283" spans="1:20" ht="15.75">
      <c r="A283" s="7">
        <v>28</v>
      </c>
      <c r="B283" s="3"/>
      <c r="C283" s="11" t="s">
        <v>14</v>
      </c>
      <c r="D283" s="11" t="s">
        <v>17</v>
      </c>
      <c r="E283" s="3">
        <v>0</v>
      </c>
      <c r="F283" s="2" t="str">
        <f>C283</f>
        <v>m</v>
      </c>
      <c r="G283" s="4" t="str">
        <f t="shared" si="122"/>
        <v>p</v>
      </c>
      <c r="H283" s="3">
        <v>0</v>
      </c>
      <c r="I283" s="2" t="str">
        <f>F283</f>
        <v>m</v>
      </c>
      <c r="J283" s="4" t="str">
        <f>G283</f>
        <v>p</v>
      </c>
      <c r="K283" s="3">
        <v>0</v>
      </c>
      <c r="L283" s="2" t="str">
        <f t="shared" si="124"/>
        <v>m</v>
      </c>
      <c r="M283" s="4" t="str">
        <f t="shared" si="124"/>
        <v>p</v>
      </c>
      <c r="N283" s="3">
        <v>0</v>
      </c>
      <c r="O283" s="2" t="str">
        <f>L283</f>
        <v>m</v>
      </c>
      <c r="P283" s="4" t="str">
        <f>M283</f>
        <v>p</v>
      </c>
      <c r="Q283" s="3">
        <v>0</v>
      </c>
      <c r="R283" s="2" t="str">
        <f t="shared" si="120"/>
        <v>m</v>
      </c>
      <c r="S283" s="4" t="str">
        <f t="shared" si="125"/>
        <v>p</v>
      </c>
      <c r="T283" s="3">
        <v>0</v>
      </c>
    </row>
    <row r="284" spans="1:20" ht="15.75">
      <c r="A284" s="7">
        <v>29</v>
      </c>
      <c r="B284" s="3"/>
      <c r="C284" s="11" t="s">
        <v>14</v>
      </c>
      <c r="D284" s="11" t="s">
        <v>18</v>
      </c>
      <c r="E284" s="3">
        <v>0</v>
      </c>
      <c r="F284" s="2" t="s">
        <v>16</v>
      </c>
      <c r="G284" s="4" t="str">
        <f t="shared" si="122"/>
        <v>w</v>
      </c>
      <c r="H284" s="3">
        <v>-1</v>
      </c>
      <c r="I284" s="2" t="str">
        <f>F284</f>
        <v>s</v>
      </c>
      <c r="J284" s="4" t="str">
        <f>G284</f>
        <v>w</v>
      </c>
      <c r="K284" s="3">
        <v>0</v>
      </c>
      <c r="L284" s="2" t="s">
        <v>14</v>
      </c>
      <c r="M284" s="4" t="s">
        <v>17</v>
      </c>
      <c r="N284" s="3">
        <v>0</v>
      </c>
      <c r="O284" s="2" t="str">
        <f>L284</f>
        <v>m</v>
      </c>
      <c r="P284" s="4" t="s">
        <v>18</v>
      </c>
      <c r="Q284" s="3">
        <v>1</v>
      </c>
      <c r="R284" s="2" t="str">
        <f t="shared" si="120"/>
        <v>m</v>
      </c>
      <c r="S284" s="4" t="str">
        <f t="shared" si="125"/>
        <v>w</v>
      </c>
      <c r="T284" s="3">
        <v>0</v>
      </c>
    </row>
    <row r="285" spans="1:20" ht="16.5" thickBot="1">
      <c r="A285" s="12">
        <v>30</v>
      </c>
      <c r="B285" s="13"/>
      <c r="C285" s="17" t="s">
        <v>14</v>
      </c>
      <c r="D285" s="17" t="s">
        <v>17</v>
      </c>
      <c r="E285" s="13">
        <v>0</v>
      </c>
      <c r="F285" s="16" t="s">
        <v>16</v>
      </c>
      <c r="G285" s="17" t="str">
        <f t="shared" si="122"/>
        <v>p</v>
      </c>
      <c r="H285" s="13">
        <v>-1</v>
      </c>
      <c r="I285" s="16" t="s">
        <v>14</v>
      </c>
      <c r="J285" s="17" t="str">
        <f>G285</f>
        <v>p</v>
      </c>
      <c r="K285" s="13">
        <v>1</v>
      </c>
      <c r="L285" s="16" t="str">
        <f>I285</f>
        <v>m</v>
      </c>
      <c r="M285" s="17" t="str">
        <f>J285</f>
        <v>p</v>
      </c>
      <c r="N285" s="13">
        <v>0</v>
      </c>
      <c r="O285" s="16" t="str">
        <f>L285</f>
        <v>m</v>
      </c>
      <c r="P285" s="17" t="str">
        <f>M285</f>
        <v>p</v>
      </c>
      <c r="Q285" s="13">
        <v>0</v>
      </c>
      <c r="R285" s="16" t="str">
        <f t="shared" si="120"/>
        <v>m</v>
      </c>
      <c r="S285" s="17" t="str">
        <f t="shared" si="125"/>
        <v>p</v>
      </c>
      <c r="T285" s="13">
        <v>0</v>
      </c>
    </row>
    <row r="286" spans="2:4" ht="15.75">
      <c r="B286" s="4"/>
      <c r="C286" s="11"/>
      <c r="D286" s="11"/>
    </row>
    <row r="287" spans="2:4" ht="15.75">
      <c r="B287" s="4"/>
      <c r="C287" s="11"/>
      <c r="D287" s="11"/>
    </row>
  </sheetData>
  <mergeCells count="88">
    <mergeCell ref="I254:K254"/>
    <mergeCell ref="L254:N254"/>
    <mergeCell ref="O254:Q254"/>
    <mergeCell ref="R254:T254"/>
    <mergeCell ref="A254:A255"/>
    <mergeCell ref="B254:B255"/>
    <mergeCell ref="C254:E254"/>
    <mergeCell ref="F254:H254"/>
    <mergeCell ref="R218:T218"/>
    <mergeCell ref="A253:B253"/>
    <mergeCell ref="I253:L253"/>
    <mergeCell ref="M253:T253"/>
    <mergeCell ref="A217:B217"/>
    <mergeCell ref="I217:L217"/>
    <mergeCell ref="M217:T217"/>
    <mergeCell ref="A218:A219"/>
    <mergeCell ref="B218:B219"/>
    <mergeCell ref="C218:E218"/>
    <mergeCell ref="F218:H218"/>
    <mergeCell ref="I218:K218"/>
    <mergeCell ref="L218:N218"/>
    <mergeCell ref="O218:Q218"/>
    <mergeCell ref="I182:K182"/>
    <mergeCell ref="L182:N182"/>
    <mergeCell ref="O182:Q182"/>
    <mergeCell ref="R182:T182"/>
    <mergeCell ref="A182:A183"/>
    <mergeCell ref="B182:B183"/>
    <mergeCell ref="C182:E182"/>
    <mergeCell ref="F182:H182"/>
    <mergeCell ref="R146:T146"/>
    <mergeCell ref="A181:B181"/>
    <mergeCell ref="I181:L181"/>
    <mergeCell ref="M181:T181"/>
    <mergeCell ref="A145:B145"/>
    <mergeCell ref="I145:L145"/>
    <mergeCell ref="M145:T145"/>
    <mergeCell ref="A146:A147"/>
    <mergeCell ref="B146:B147"/>
    <mergeCell ref="C146:E146"/>
    <mergeCell ref="F146:H146"/>
    <mergeCell ref="I146:K146"/>
    <mergeCell ref="L146:N146"/>
    <mergeCell ref="O146:Q146"/>
    <mergeCell ref="I110:K110"/>
    <mergeCell ref="L110:N110"/>
    <mergeCell ref="O110:Q110"/>
    <mergeCell ref="R110:T110"/>
    <mergeCell ref="A110:A111"/>
    <mergeCell ref="B110:B111"/>
    <mergeCell ref="C110:E110"/>
    <mergeCell ref="F110:H110"/>
    <mergeCell ref="R74:T74"/>
    <mergeCell ref="A109:B109"/>
    <mergeCell ref="I109:L109"/>
    <mergeCell ref="M109:T109"/>
    <mergeCell ref="A73:B73"/>
    <mergeCell ref="I73:L73"/>
    <mergeCell ref="M73:T73"/>
    <mergeCell ref="A74:A75"/>
    <mergeCell ref="B74:B75"/>
    <mergeCell ref="C74:E74"/>
    <mergeCell ref="F74:H74"/>
    <mergeCell ref="I74:K74"/>
    <mergeCell ref="L74:N74"/>
    <mergeCell ref="O74:Q74"/>
    <mergeCell ref="I38:K38"/>
    <mergeCell ref="L38:N38"/>
    <mergeCell ref="O38:Q38"/>
    <mergeCell ref="R38:T38"/>
    <mergeCell ref="A38:A39"/>
    <mergeCell ref="B38:B39"/>
    <mergeCell ref="C38:E38"/>
    <mergeCell ref="F38:H38"/>
    <mergeCell ref="R2:T2"/>
    <mergeCell ref="A37:B37"/>
    <mergeCell ref="I37:L37"/>
    <mergeCell ref="M37:T37"/>
    <mergeCell ref="A1:B1"/>
    <mergeCell ref="I1:L1"/>
    <mergeCell ref="M1:T1"/>
    <mergeCell ref="A2:A3"/>
    <mergeCell ref="B2:B3"/>
    <mergeCell ref="C2:E2"/>
    <mergeCell ref="F2:H2"/>
    <mergeCell ref="I2:K2"/>
    <mergeCell ref="L2:N2"/>
    <mergeCell ref="O2:Q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87"/>
  <sheetViews>
    <sheetView workbookViewId="0" topLeftCell="A1">
      <selection activeCell="A1" sqref="A1:B1"/>
    </sheetView>
  </sheetViews>
  <sheetFormatPr defaultColWidth="9.00390625" defaultRowHeight="15.75"/>
  <cols>
    <col min="1" max="1" width="4.50390625" style="5" customWidth="1"/>
    <col min="2" max="2" width="9.25390625" style="5" customWidth="1"/>
    <col min="3" max="20" width="5.625" style="5" customWidth="1"/>
  </cols>
  <sheetData>
    <row r="1" spans="1:20" s="1" customFormat="1" ht="18.75" customHeight="1" thickBot="1">
      <c r="A1" s="120"/>
      <c r="B1" s="121"/>
      <c r="C1" s="14" t="s">
        <v>8</v>
      </c>
      <c r="D1" s="14"/>
      <c r="E1" s="14"/>
      <c r="F1" s="14"/>
      <c r="G1" s="14"/>
      <c r="H1" s="14"/>
      <c r="I1" s="30" t="s">
        <v>65</v>
      </c>
      <c r="J1" s="122"/>
      <c r="K1" s="122"/>
      <c r="L1" s="122"/>
      <c r="M1" s="30" t="s">
        <v>66</v>
      </c>
      <c r="N1" s="30"/>
      <c r="O1" s="30"/>
      <c r="P1" s="30"/>
      <c r="Q1" s="30"/>
      <c r="R1" s="30"/>
      <c r="S1" s="30"/>
      <c r="T1" s="123"/>
    </row>
    <row r="2" spans="1:20" s="1" customFormat="1" ht="15.75">
      <c r="A2" s="124" t="s">
        <v>2</v>
      </c>
      <c r="B2" s="126" t="s">
        <v>0</v>
      </c>
      <c r="C2" s="128">
        <v>1959</v>
      </c>
      <c r="D2" s="129"/>
      <c r="E2" s="130"/>
      <c r="F2" s="128" t="s">
        <v>7</v>
      </c>
      <c r="G2" s="129"/>
      <c r="H2" s="130"/>
      <c r="I2" s="128" t="s">
        <v>6</v>
      </c>
      <c r="J2" s="129"/>
      <c r="K2" s="130"/>
      <c r="L2" s="128">
        <v>1985</v>
      </c>
      <c r="M2" s="129"/>
      <c r="N2" s="130"/>
      <c r="O2" s="128">
        <v>1994</v>
      </c>
      <c r="P2" s="129"/>
      <c r="Q2" s="130"/>
      <c r="R2" s="128" t="s">
        <v>1</v>
      </c>
      <c r="S2" s="129"/>
      <c r="T2" s="130"/>
    </row>
    <row r="3" spans="1:20" s="1" customFormat="1" ht="16.5" thickBot="1">
      <c r="A3" s="125"/>
      <c r="B3" s="127"/>
      <c r="C3" s="9" t="s">
        <v>3</v>
      </c>
      <c r="D3" s="6" t="s">
        <v>5</v>
      </c>
      <c r="E3" s="8" t="s">
        <v>4</v>
      </c>
      <c r="F3" s="9" t="s">
        <v>3</v>
      </c>
      <c r="G3" s="6" t="s">
        <v>5</v>
      </c>
      <c r="H3" s="8" t="s">
        <v>4</v>
      </c>
      <c r="I3" s="9" t="s">
        <v>3</v>
      </c>
      <c r="J3" s="6" t="s">
        <v>5</v>
      </c>
      <c r="K3" s="8" t="s">
        <v>4</v>
      </c>
      <c r="L3" s="9" t="s">
        <v>3</v>
      </c>
      <c r="M3" s="6" t="s">
        <v>5</v>
      </c>
      <c r="N3" s="10" t="s">
        <v>4</v>
      </c>
      <c r="O3" s="9" t="s">
        <v>3</v>
      </c>
      <c r="P3" s="6" t="s">
        <v>5</v>
      </c>
      <c r="Q3" s="8" t="s">
        <v>4</v>
      </c>
      <c r="R3" s="9" t="s">
        <v>3</v>
      </c>
      <c r="S3" s="6" t="s">
        <v>5</v>
      </c>
      <c r="T3" s="8" t="s">
        <v>4</v>
      </c>
    </row>
    <row r="4" spans="1:20" ht="15.75">
      <c r="A4" s="2">
        <v>1</v>
      </c>
      <c r="B4" s="3"/>
      <c r="C4" s="4" t="s">
        <v>15</v>
      </c>
      <c r="D4" s="4" t="s">
        <v>17</v>
      </c>
      <c r="E4" s="3">
        <v>0</v>
      </c>
      <c r="F4" s="2" t="s">
        <v>15</v>
      </c>
      <c r="G4" s="4" t="s">
        <v>18</v>
      </c>
      <c r="H4" s="3">
        <v>1</v>
      </c>
      <c r="I4" s="2" t="str">
        <f>F4</f>
        <v>d</v>
      </c>
      <c r="J4" s="4" t="str">
        <f>G4</f>
        <v>w</v>
      </c>
      <c r="K4" s="3">
        <v>0</v>
      </c>
      <c r="L4" s="2" t="str">
        <f aca="true" t="shared" si="0" ref="L4:M7">I4</f>
        <v>d</v>
      </c>
      <c r="M4" s="4" t="str">
        <f t="shared" si="0"/>
        <v>w</v>
      </c>
      <c r="N4" s="3">
        <v>0</v>
      </c>
      <c r="O4" s="2" t="s">
        <v>15</v>
      </c>
      <c r="P4" s="4" t="s">
        <v>17</v>
      </c>
      <c r="Q4" s="3">
        <v>-1</v>
      </c>
      <c r="R4" s="2" t="s">
        <v>15</v>
      </c>
      <c r="S4" s="4" t="s">
        <v>18</v>
      </c>
      <c r="T4" s="3">
        <v>1</v>
      </c>
    </row>
    <row r="5" spans="1:20" ht="15.75">
      <c r="A5" s="2">
        <v>2</v>
      </c>
      <c r="B5" s="3"/>
      <c r="C5" s="4" t="s">
        <v>15</v>
      </c>
      <c r="D5" s="4" t="s">
        <v>17</v>
      </c>
      <c r="E5" s="3">
        <v>0</v>
      </c>
      <c r="F5" s="2" t="str">
        <f>C5</f>
        <v>d</v>
      </c>
      <c r="G5" s="4" t="str">
        <f>D5</f>
        <v>p</v>
      </c>
      <c r="H5" s="3">
        <v>0</v>
      </c>
      <c r="I5" s="2" t="s">
        <v>14</v>
      </c>
      <c r="J5" s="4" t="s">
        <v>17</v>
      </c>
      <c r="K5" s="3">
        <v>-1</v>
      </c>
      <c r="L5" s="2" t="str">
        <f t="shared" si="0"/>
        <v>m</v>
      </c>
      <c r="M5" s="4" t="str">
        <f t="shared" si="0"/>
        <v>p</v>
      </c>
      <c r="N5" s="3">
        <v>0</v>
      </c>
      <c r="O5" s="2" t="s">
        <v>15</v>
      </c>
      <c r="P5" s="4" t="s">
        <v>17</v>
      </c>
      <c r="Q5" s="3">
        <v>1</v>
      </c>
      <c r="R5" s="2" t="str">
        <f>O5</f>
        <v>d</v>
      </c>
      <c r="S5" s="4" t="str">
        <f>P5</f>
        <v>p</v>
      </c>
      <c r="T5" s="3">
        <v>0</v>
      </c>
    </row>
    <row r="6" spans="1:20" ht="15.75">
      <c r="A6" s="2">
        <v>3</v>
      </c>
      <c r="B6" s="3"/>
      <c r="C6" s="4" t="s">
        <v>14</v>
      </c>
      <c r="D6" s="4" t="s">
        <v>17</v>
      </c>
      <c r="E6" s="3">
        <v>0</v>
      </c>
      <c r="F6" s="2" t="str">
        <f>C6</f>
        <v>m</v>
      </c>
      <c r="G6" s="4" t="str">
        <f>D6</f>
        <v>p</v>
      </c>
      <c r="H6" s="3">
        <v>0</v>
      </c>
      <c r="I6" s="2" t="str">
        <f aca="true" t="shared" si="1" ref="I6:J8">F6</f>
        <v>m</v>
      </c>
      <c r="J6" s="4" t="str">
        <f t="shared" si="1"/>
        <v>p</v>
      </c>
      <c r="K6" s="3">
        <v>0</v>
      </c>
      <c r="L6" s="2" t="str">
        <f t="shared" si="0"/>
        <v>m</v>
      </c>
      <c r="M6" s="4" t="str">
        <f t="shared" si="0"/>
        <v>p</v>
      </c>
      <c r="N6" s="3">
        <v>0</v>
      </c>
      <c r="O6" s="2" t="str">
        <f aca="true" t="shared" si="2" ref="O6:P8">L6</f>
        <v>m</v>
      </c>
      <c r="P6" s="4" t="str">
        <f t="shared" si="2"/>
        <v>p</v>
      </c>
      <c r="Q6" s="3">
        <v>0</v>
      </c>
      <c r="R6" s="2" t="s">
        <v>14</v>
      </c>
      <c r="S6" s="4" t="s">
        <v>18</v>
      </c>
      <c r="T6" s="3">
        <v>1</v>
      </c>
    </row>
    <row r="7" spans="1:20" ht="15.75">
      <c r="A7" s="2">
        <v>4</v>
      </c>
      <c r="B7" s="3"/>
      <c r="C7" s="4" t="s">
        <v>15</v>
      </c>
      <c r="D7" s="11" t="s">
        <v>17</v>
      </c>
      <c r="E7" s="3">
        <v>0</v>
      </c>
      <c r="F7" s="2" t="s">
        <v>15</v>
      </c>
      <c r="G7" s="4" t="s">
        <v>18</v>
      </c>
      <c r="H7" s="3">
        <v>0</v>
      </c>
      <c r="I7" s="2" t="str">
        <f t="shared" si="1"/>
        <v>d</v>
      </c>
      <c r="J7" s="4" t="str">
        <f t="shared" si="1"/>
        <v>w</v>
      </c>
      <c r="K7" s="3">
        <v>0</v>
      </c>
      <c r="L7" s="2" t="str">
        <f t="shared" si="0"/>
        <v>d</v>
      </c>
      <c r="M7" s="4" t="str">
        <f t="shared" si="0"/>
        <v>w</v>
      </c>
      <c r="N7" s="3">
        <v>0</v>
      </c>
      <c r="O7" s="2" t="str">
        <f t="shared" si="2"/>
        <v>d</v>
      </c>
      <c r="P7" s="4" t="str">
        <f t="shared" si="2"/>
        <v>w</v>
      </c>
      <c r="Q7" s="3">
        <v>0</v>
      </c>
      <c r="R7" s="2" t="str">
        <f>O7</f>
        <v>d</v>
      </c>
      <c r="S7" s="4" t="str">
        <f>P7</f>
        <v>w</v>
      </c>
      <c r="T7" s="3">
        <v>0</v>
      </c>
    </row>
    <row r="8" spans="1:20" ht="15.75">
      <c r="A8" s="2">
        <v>5</v>
      </c>
      <c r="B8" s="3"/>
      <c r="C8" s="4" t="s">
        <v>15</v>
      </c>
      <c r="D8" s="11" t="s">
        <v>17</v>
      </c>
      <c r="E8" s="3">
        <v>0</v>
      </c>
      <c r="F8" s="2" t="str">
        <f aca="true" t="shared" si="3" ref="F8:G11">C8</f>
        <v>d</v>
      </c>
      <c r="G8" s="4" t="str">
        <f t="shared" si="3"/>
        <v>p</v>
      </c>
      <c r="H8" s="3">
        <v>0</v>
      </c>
      <c r="I8" s="2" t="str">
        <f t="shared" si="1"/>
        <v>d</v>
      </c>
      <c r="J8" s="4" t="str">
        <f t="shared" si="1"/>
        <v>p</v>
      </c>
      <c r="K8" s="3">
        <v>0</v>
      </c>
      <c r="L8" s="2" t="s">
        <v>14</v>
      </c>
      <c r="M8" s="4" t="s">
        <v>17</v>
      </c>
      <c r="N8" s="3">
        <v>-1</v>
      </c>
      <c r="O8" s="2" t="str">
        <f t="shared" si="2"/>
        <v>m</v>
      </c>
      <c r="P8" s="4" t="str">
        <f t="shared" si="2"/>
        <v>p</v>
      </c>
      <c r="Q8" s="3">
        <v>0</v>
      </c>
      <c r="R8" s="2" t="str">
        <f>O8</f>
        <v>m</v>
      </c>
      <c r="S8" s="4" t="str">
        <f>P8</f>
        <v>p</v>
      </c>
      <c r="T8" s="3">
        <v>0</v>
      </c>
    </row>
    <row r="9" spans="1:20" ht="15.75">
      <c r="A9" s="2">
        <v>6</v>
      </c>
      <c r="B9" s="3"/>
      <c r="C9" s="4" t="s">
        <v>14</v>
      </c>
      <c r="D9" s="11" t="s">
        <v>17</v>
      </c>
      <c r="E9" s="3">
        <v>0</v>
      </c>
      <c r="F9" s="2" t="str">
        <f t="shared" si="3"/>
        <v>m</v>
      </c>
      <c r="G9" s="4" t="str">
        <f t="shared" si="3"/>
        <v>p</v>
      </c>
      <c r="H9" s="3">
        <v>0</v>
      </c>
      <c r="I9" s="2" t="s">
        <v>15</v>
      </c>
      <c r="J9" s="4" t="s">
        <v>17</v>
      </c>
      <c r="K9" s="3">
        <v>1</v>
      </c>
      <c r="L9" s="2" t="s">
        <v>15</v>
      </c>
      <c r="M9" s="4" t="s">
        <v>18</v>
      </c>
      <c r="N9" s="3">
        <v>1</v>
      </c>
      <c r="O9" s="2" t="s">
        <v>15</v>
      </c>
      <c r="P9" s="4" t="s">
        <v>17</v>
      </c>
      <c r="Q9" s="3">
        <v>-1</v>
      </c>
      <c r="R9" s="2" t="s">
        <v>14</v>
      </c>
      <c r="S9" s="4" t="s">
        <v>17</v>
      </c>
      <c r="T9" s="3">
        <v>-1</v>
      </c>
    </row>
    <row r="10" spans="1:20" ht="15.75">
      <c r="A10" s="2">
        <v>7</v>
      </c>
      <c r="B10" s="3" t="s">
        <v>70</v>
      </c>
      <c r="C10" s="4" t="s">
        <v>15</v>
      </c>
      <c r="D10" s="11" t="s">
        <v>17</v>
      </c>
      <c r="E10" s="3">
        <v>0</v>
      </c>
      <c r="F10" s="2" t="str">
        <f t="shared" si="3"/>
        <v>d</v>
      </c>
      <c r="G10" s="4" t="str">
        <f t="shared" si="3"/>
        <v>p</v>
      </c>
      <c r="H10" s="3">
        <v>0</v>
      </c>
      <c r="I10" s="2" t="str">
        <f>F10</f>
        <v>d</v>
      </c>
      <c r="J10" s="4" t="str">
        <f>G10</f>
        <v>p</v>
      </c>
      <c r="K10" s="3">
        <v>0</v>
      </c>
      <c r="L10" s="2" t="str">
        <f>I10</f>
        <v>d</v>
      </c>
      <c r="M10" s="4" t="str">
        <f>J10</f>
        <v>p</v>
      </c>
      <c r="N10" s="3">
        <v>0</v>
      </c>
      <c r="O10" s="2" t="str">
        <f aca="true" t="shared" si="4" ref="O10:P15">L10</f>
        <v>d</v>
      </c>
      <c r="P10" s="4" t="str">
        <f t="shared" si="4"/>
        <v>p</v>
      </c>
      <c r="Q10" s="3">
        <v>0</v>
      </c>
      <c r="R10" s="2" t="str">
        <f>O10</f>
        <v>d</v>
      </c>
      <c r="S10" s="4" t="str">
        <f>P10</f>
        <v>p</v>
      </c>
      <c r="T10" s="3">
        <v>0</v>
      </c>
    </row>
    <row r="11" spans="1:20" ht="15.75">
      <c r="A11" s="2">
        <v>8</v>
      </c>
      <c r="B11" s="3"/>
      <c r="C11" s="4" t="s">
        <v>14</v>
      </c>
      <c r="D11" s="11" t="s">
        <v>17</v>
      </c>
      <c r="E11" s="3">
        <v>0</v>
      </c>
      <c r="F11" s="2" t="str">
        <f t="shared" si="3"/>
        <v>m</v>
      </c>
      <c r="G11" s="4" t="str">
        <f t="shared" si="3"/>
        <v>p</v>
      </c>
      <c r="H11" s="3">
        <v>0</v>
      </c>
      <c r="I11" s="2" t="str">
        <f>F11</f>
        <v>m</v>
      </c>
      <c r="J11" s="4" t="str">
        <f>G11</f>
        <v>p</v>
      </c>
      <c r="K11" s="3">
        <v>0</v>
      </c>
      <c r="L11" s="2" t="s">
        <v>14</v>
      </c>
      <c r="M11" s="4" t="s">
        <v>18</v>
      </c>
      <c r="N11" s="3">
        <v>1</v>
      </c>
      <c r="O11" s="2" t="str">
        <f t="shared" si="4"/>
        <v>m</v>
      </c>
      <c r="P11" s="4" t="str">
        <f t="shared" si="4"/>
        <v>w</v>
      </c>
      <c r="Q11" s="3">
        <v>0</v>
      </c>
      <c r="R11" s="2" t="s">
        <v>15</v>
      </c>
      <c r="S11" s="4" t="s">
        <v>18</v>
      </c>
      <c r="T11" s="3">
        <v>1</v>
      </c>
    </row>
    <row r="12" spans="1:20" ht="15.75">
      <c r="A12" s="2">
        <v>9</v>
      </c>
      <c r="B12" s="3"/>
      <c r="C12" s="4" t="s">
        <v>15</v>
      </c>
      <c r="D12" s="11" t="s">
        <v>17</v>
      </c>
      <c r="E12" s="3">
        <v>0</v>
      </c>
      <c r="F12" s="2" t="s">
        <v>67</v>
      </c>
      <c r="G12" s="4"/>
      <c r="H12" s="3">
        <v>0</v>
      </c>
      <c r="I12" s="2" t="s">
        <v>15</v>
      </c>
      <c r="J12" s="4" t="s">
        <v>17</v>
      </c>
      <c r="K12" s="3">
        <v>0</v>
      </c>
      <c r="L12" s="2" t="str">
        <f>I12</f>
        <v>d</v>
      </c>
      <c r="M12" s="4" t="str">
        <f>J12</f>
        <v>p</v>
      </c>
      <c r="N12" s="3">
        <v>0</v>
      </c>
      <c r="O12" s="2" t="str">
        <f t="shared" si="4"/>
        <v>d</v>
      </c>
      <c r="P12" s="4" t="str">
        <f t="shared" si="4"/>
        <v>p</v>
      </c>
      <c r="Q12" s="3">
        <v>0</v>
      </c>
      <c r="R12" s="2" t="str">
        <f>O12</f>
        <v>d</v>
      </c>
      <c r="S12" s="4" t="str">
        <f>P12</f>
        <v>p</v>
      </c>
      <c r="T12" s="3">
        <v>0</v>
      </c>
    </row>
    <row r="13" spans="1:20" ht="15.75">
      <c r="A13" s="2">
        <v>10</v>
      </c>
      <c r="B13" s="3"/>
      <c r="C13" s="4" t="s">
        <v>14</v>
      </c>
      <c r="D13" s="11" t="s">
        <v>17</v>
      </c>
      <c r="E13" s="3">
        <v>0</v>
      </c>
      <c r="F13" s="2" t="str">
        <f>C13</f>
        <v>m</v>
      </c>
      <c r="G13" s="4" t="str">
        <f>D13</f>
        <v>p</v>
      </c>
      <c r="H13" s="3">
        <v>0</v>
      </c>
      <c r="I13" s="2" t="str">
        <f>F13</f>
        <v>m</v>
      </c>
      <c r="J13" s="4" t="str">
        <f>G13</f>
        <v>p</v>
      </c>
      <c r="K13" s="3">
        <v>0</v>
      </c>
      <c r="L13" s="2" t="str">
        <f>I13</f>
        <v>m</v>
      </c>
      <c r="M13" s="4" t="str">
        <f>J13</f>
        <v>p</v>
      </c>
      <c r="N13" s="3">
        <v>0</v>
      </c>
      <c r="O13" s="2" t="str">
        <f t="shared" si="4"/>
        <v>m</v>
      </c>
      <c r="P13" s="4" t="str">
        <f t="shared" si="4"/>
        <v>p</v>
      </c>
      <c r="Q13" s="3">
        <v>0</v>
      </c>
      <c r="R13" s="2" t="s">
        <v>14</v>
      </c>
      <c r="S13" s="4" t="s">
        <v>18</v>
      </c>
      <c r="T13" s="3">
        <v>1</v>
      </c>
    </row>
    <row r="14" spans="1:20" ht="15.75">
      <c r="A14" s="2">
        <v>11</v>
      </c>
      <c r="B14" s="3"/>
      <c r="C14" s="4" t="s">
        <v>15</v>
      </c>
      <c r="D14" s="11" t="s">
        <v>18</v>
      </c>
      <c r="E14" s="3">
        <v>0</v>
      </c>
      <c r="F14" s="2" t="s">
        <v>15</v>
      </c>
      <c r="G14" s="4" t="s">
        <v>17</v>
      </c>
      <c r="H14" s="3">
        <v>-1</v>
      </c>
      <c r="I14" s="2" t="str">
        <f>F14</f>
        <v>d</v>
      </c>
      <c r="J14" s="4" t="str">
        <f>G14</f>
        <v>p</v>
      </c>
      <c r="K14" s="3">
        <v>0</v>
      </c>
      <c r="L14" s="2" t="s">
        <v>15</v>
      </c>
      <c r="M14" s="4" t="s">
        <v>18</v>
      </c>
      <c r="N14" s="3">
        <v>1</v>
      </c>
      <c r="O14" s="2" t="str">
        <f t="shared" si="4"/>
        <v>d</v>
      </c>
      <c r="P14" s="4" t="str">
        <f t="shared" si="4"/>
        <v>w</v>
      </c>
      <c r="Q14" s="3">
        <v>0</v>
      </c>
      <c r="R14" s="2" t="s">
        <v>15</v>
      </c>
      <c r="S14" s="4" t="s">
        <v>17</v>
      </c>
      <c r="T14" s="3">
        <v>-1</v>
      </c>
    </row>
    <row r="15" spans="1:20" ht="15.75">
      <c r="A15" s="2">
        <v>12</v>
      </c>
      <c r="B15" s="3"/>
      <c r="C15" s="4" t="s">
        <v>15</v>
      </c>
      <c r="D15" s="11" t="s">
        <v>18</v>
      </c>
      <c r="E15" s="3">
        <v>0</v>
      </c>
      <c r="F15" s="2" t="s">
        <v>67</v>
      </c>
      <c r="G15" s="4"/>
      <c r="H15" s="3">
        <v>0</v>
      </c>
      <c r="I15" s="2" t="s">
        <v>14</v>
      </c>
      <c r="J15" s="4" t="s">
        <v>18</v>
      </c>
      <c r="K15" s="3">
        <v>0</v>
      </c>
      <c r="L15" s="2" t="str">
        <f>I15</f>
        <v>m</v>
      </c>
      <c r="M15" s="4" t="str">
        <f>J15</f>
        <v>w</v>
      </c>
      <c r="N15" s="3">
        <v>0</v>
      </c>
      <c r="O15" s="2" t="str">
        <f t="shared" si="4"/>
        <v>m</v>
      </c>
      <c r="P15" s="4" t="str">
        <f t="shared" si="4"/>
        <v>w</v>
      </c>
      <c r="Q15" s="3">
        <v>0</v>
      </c>
      <c r="R15" s="2" t="str">
        <f aca="true" t="shared" si="5" ref="R15:S18">O15</f>
        <v>m</v>
      </c>
      <c r="S15" s="4" t="str">
        <f t="shared" si="5"/>
        <v>w</v>
      </c>
      <c r="T15" s="3">
        <v>0</v>
      </c>
    </row>
    <row r="16" spans="1:20" ht="15.75">
      <c r="A16" s="2">
        <v>13</v>
      </c>
      <c r="B16" s="3"/>
      <c r="C16" s="4" t="s">
        <v>15</v>
      </c>
      <c r="D16" s="11" t="s">
        <v>18</v>
      </c>
      <c r="E16" s="3">
        <v>0</v>
      </c>
      <c r="F16" s="2" t="s">
        <v>67</v>
      </c>
      <c r="G16" s="4"/>
      <c r="H16" s="3">
        <v>0</v>
      </c>
      <c r="I16" s="2" t="s">
        <v>15</v>
      </c>
      <c r="J16" s="4" t="s">
        <v>17</v>
      </c>
      <c r="K16" s="3">
        <v>-1</v>
      </c>
      <c r="L16" s="2" t="s">
        <v>15</v>
      </c>
      <c r="M16" s="4" t="s">
        <v>18</v>
      </c>
      <c r="N16" s="3">
        <v>1</v>
      </c>
      <c r="O16" s="2" t="s">
        <v>14</v>
      </c>
      <c r="P16" s="4" t="s">
        <v>18</v>
      </c>
      <c r="Q16" s="3">
        <v>-1</v>
      </c>
      <c r="R16" s="2" t="str">
        <f t="shared" si="5"/>
        <v>m</v>
      </c>
      <c r="S16" s="4" t="str">
        <f t="shared" si="5"/>
        <v>w</v>
      </c>
      <c r="T16" s="3">
        <v>0</v>
      </c>
    </row>
    <row r="17" spans="1:20" ht="15.75">
      <c r="A17" s="2">
        <v>14</v>
      </c>
      <c r="B17" s="3"/>
      <c r="C17" s="4" t="s">
        <v>14</v>
      </c>
      <c r="D17" s="11" t="s">
        <v>17</v>
      </c>
      <c r="E17" s="3">
        <v>0</v>
      </c>
      <c r="F17" s="2" t="str">
        <f>C17</f>
        <v>m</v>
      </c>
      <c r="G17" s="4" t="str">
        <f>D17</f>
        <v>p</v>
      </c>
      <c r="H17" s="3">
        <v>0</v>
      </c>
      <c r="I17" s="2" t="str">
        <f>F17</f>
        <v>m</v>
      </c>
      <c r="J17" s="4" t="str">
        <f>G17</f>
        <v>p</v>
      </c>
      <c r="K17" s="3">
        <v>0</v>
      </c>
      <c r="L17" s="2" t="s">
        <v>14</v>
      </c>
      <c r="M17" s="4" t="s">
        <v>18</v>
      </c>
      <c r="N17" s="3">
        <v>1</v>
      </c>
      <c r="O17" s="2" t="str">
        <f>L17</f>
        <v>m</v>
      </c>
      <c r="P17" s="4" t="str">
        <f>M17</f>
        <v>w</v>
      </c>
      <c r="Q17" s="3">
        <v>0</v>
      </c>
      <c r="R17" s="2" t="str">
        <f t="shared" si="5"/>
        <v>m</v>
      </c>
      <c r="S17" s="4" t="str">
        <f t="shared" si="5"/>
        <v>w</v>
      </c>
      <c r="T17" s="3">
        <v>0</v>
      </c>
    </row>
    <row r="18" spans="1:20" ht="15.75">
      <c r="A18" s="2">
        <v>15</v>
      </c>
      <c r="B18" s="3"/>
      <c r="C18" s="4" t="s">
        <v>14</v>
      </c>
      <c r="D18" s="11" t="s">
        <v>18</v>
      </c>
      <c r="E18" s="3">
        <v>0</v>
      </c>
      <c r="F18" s="2" t="str">
        <f>C18</f>
        <v>m</v>
      </c>
      <c r="G18" s="4" t="str">
        <f>D18</f>
        <v>w</v>
      </c>
      <c r="H18" s="3">
        <v>0</v>
      </c>
      <c r="I18" s="2" t="str">
        <f>F18</f>
        <v>m</v>
      </c>
      <c r="J18" s="4" t="str">
        <f>G18</f>
        <v>w</v>
      </c>
      <c r="K18" s="3">
        <v>0</v>
      </c>
      <c r="L18" s="2" t="str">
        <f aca="true" t="shared" si="6" ref="L18:M22">I18</f>
        <v>m</v>
      </c>
      <c r="M18" s="4" t="str">
        <f t="shared" si="6"/>
        <v>w</v>
      </c>
      <c r="N18" s="3">
        <v>0</v>
      </c>
      <c r="O18" s="2" t="s">
        <v>15</v>
      </c>
      <c r="P18" s="4" t="s">
        <v>18</v>
      </c>
      <c r="Q18" s="3">
        <v>1</v>
      </c>
      <c r="R18" s="2" t="str">
        <f t="shared" si="5"/>
        <v>d</v>
      </c>
      <c r="S18" s="4" t="str">
        <f t="shared" si="5"/>
        <v>w</v>
      </c>
      <c r="T18" s="3">
        <v>0</v>
      </c>
    </row>
    <row r="19" spans="1:20" ht="15.75">
      <c r="A19" s="2">
        <v>16</v>
      </c>
      <c r="B19" s="3"/>
      <c r="C19" s="4" t="s">
        <v>15</v>
      </c>
      <c r="D19" s="11" t="s">
        <v>17</v>
      </c>
      <c r="E19" s="3">
        <v>0</v>
      </c>
      <c r="F19" s="2" t="s">
        <v>67</v>
      </c>
      <c r="G19" s="4"/>
      <c r="H19" s="3">
        <v>0</v>
      </c>
      <c r="I19" s="2" t="s">
        <v>15</v>
      </c>
      <c r="J19" s="4" t="s">
        <v>17</v>
      </c>
      <c r="K19" s="3">
        <v>0</v>
      </c>
      <c r="L19" s="2" t="str">
        <f t="shared" si="6"/>
        <v>d</v>
      </c>
      <c r="M19" s="4" t="str">
        <f t="shared" si="6"/>
        <v>p</v>
      </c>
      <c r="N19" s="3">
        <v>0</v>
      </c>
      <c r="O19" s="2" t="s">
        <v>15</v>
      </c>
      <c r="P19" s="4" t="s">
        <v>18</v>
      </c>
      <c r="Q19" s="3">
        <v>1</v>
      </c>
      <c r="R19" s="2" t="s">
        <v>15</v>
      </c>
      <c r="S19" s="4" t="s">
        <v>17</v>
      </c>
      <c r="T19" s="3">
        <v>-1</v>
      </c>
    </row>
    <row r="20" spans="1:20" ht="15.75">
      <c r="A20" s="2">
        <v>17</v>
      </c>
      <c r="B20" s="3"/>
      <c r="C20" s="4" t="s">
        <v>14</v>
      </c>
      <c r="D20" s="11" t="s">
        <v>18</v>
      </c>
      <c r="E20" s="3">
        <v>0</v>
      </c>
      <c r="F20" s="2" t="s">
        <v>67</v>
      </c>
      <c r="G20" s="4"/>
      <c r="H20" s="3">
        <v>0</v>
      </c>
      <c r="I20" s="2" t="s">
        <v>14</v>
      </c>
      <c r="J20" s="4" t="s">
        <v>18</v>
      </c>
      <c r="K20" s="3">
        <v>0</v>
      </c>
      <c r="L20" s="2" t="str">
        <f t="shared" si="6"/>
        <v>m</v>
      </c>
      <c r="M20" s="4" t="str">
        <f t="shared" si="6"/>
        <v>w</v>
      </c>
      <c r="N20" s="3">
        <v>0</v>
      </c>
      <c r="O20" s="2" t="str">
        <f aca="true" t="shared" si="7" ref="O20:P26">L20</f>
        <v>m</v>
      </c>
      <c r="P20" s="4" t="str">
        <f t="shared" si="7"/>
        <v>w</v>
      </c>
      <c r="Q20" s="3">
        <v>0</v>
      </c>
      <c r="R20" s="2" t="str">
        <f aca="true" t="shared" si="8" ref="R20:S26">O20</f>
        <v>m</v>
      </c>
      <c r="S20" s="4" t="str">
        <f t="shared" si="8"/>
        <v>w</v>
      </c>
      <c r="T20" s="3">
        <v>0</v>
      </c>
    </row>
    <row r="21" spans="1:20" ht="15.75">
      <c r="A21" s="2">
        <v>18</v>
      </c>
      <c r="B21" s="3"/>
      <c r="C21" s="4" t="s">
        <v>15</v>
      </c>
      <c r="D21" s="11" t="s">
        <v>17</v>
      </c>
      <c r="E21" s="3">
        <v>0</v>
      </c>
      <c r="F21" s="2" t="s">
        <v>67</v>
      </c>
      <c r="G21" s="4"/>
      <c r="H21" s="3">
        <v>0</v>
      </c>
      <c r="I21" s="2" t="s">
        <v>15</v>
      </c>
      <c r="J21" s="4" t="s">
        <v>17</v>
      </c>
      <c r="K21" s="3">
        <v>0</v>
      </c>
      <c r="L21" s="2" t="str">
        <f t="shared" si="6"/>
        <v>d</v>
      </c>
      <c r="M21" s="4" t="str">
        <f t="shared" si="6"/>
        <v>p</v>
      </c>
      <c r="N21" s="3">
        <v>0</v>
      </c>
      <c r="O21" s="2" t="str">
        <f t="shared" si="7"/>
        <v>d</v>
      </c>
      <c r="P21" s="4" t="str">
        <f t="shared" si="7"/>
        <v>p</v>
      </c>
      <c r="Q21" s="3">
        <v>0</v>
      </c>
      <c r="R21" s="2" t="str">
        <f t="shared" si="8"/>
        <v>d</v>
      </c>
      <c r="S21" s="4" t="str">
        <f t="shared" si="8"/>
        <v>p</v>
      </c>
      <c r="T21" s="3">
        <v>0</v>
      </c>
    </row>
    <row r="22" spans="1:20" ht="15.75">
      <c r="A22" s="2">
        <v>19</v>
      </c>
      <c r="B22" s="3"/>
      <c r="C22" s="4" t="s">
        <v>15</v>
      </c>
      <c r="D22" s="11" t="s">
        <v>17</v>
      </c>
      <c r="E22" s="3">
        <v>0</v>
      </c>
      <c r="F22" s="2" t="str">
        <f>C22</f>
        <v>d</v>
      </c>
      <c r="G22" s="4" t="str">
        <f>D22</f>
        <v>p</v>
      </c>
      <c r="H22" s="3">
        <v>0</v>
      </c>
      <c r="I22" s="2" t="str">
        <f>F22</f>
        <v>d</v>
      </c>
      <c r="J22" s="4" t="str">
        <f>G22</f>
        <v>p</v>
      </c>
      <c r="K22" s="3">
        <v>0</v>
      </c>
      <c r="L22" s="2" t="str">
        <f t="shared" si="6"/>
        <v>d</v>
      </c>
      <c r="M22" s="4" t="str">
        <f t="shared" si="6"/>
        <v>p</v>
      </c>
      <c r="N22" s="3">
        <v>0</v>
      </c>
      <c r="O22" s="2" t="str">
        <f t="shared" si="7"/>
        <v>d</v>
      </c>
      <c r="P22" s="4" t="str">
        <f t="shared" si="7"/>
        <v>p</v>
      </c>
      <c r="Q22" s="3">
        <v>0</v>
      </c>
      <c r="R22" s="2" t="str">
        <f t="shared" si="8"/>
        <v>d</v>
      </c>
      <c r="S22" s="4" t="str">
        <f t="shared" si="8"/>
        <v>p</v>
      </c>
      <c r="T22" s="3">
        <v>0</v>
      </c>
    </row>
    <row r="23" spans="1:20" ht="15.75">
      <c r="A23" s="2">
        <v>20</v>
      </c>
      <c r="B23" s="3"/>
      <c r="C23" s="4" t="s">
        <v>15</v>
      </c>
      <c r="D23" s="11" t="s">
        <v>18</v>
      </c>
      <c r="E23" s="3">
        <v>0</v>
      </c>
      <c r="F23" s="2" t="str">
        <f>C23</f>
        <v>d</v>
      </c>
      <c r="G23" s="4" t="str">
        <f>D23</f>
        <v>w</v>
      </c>
      <c r="H23" s="3">
        <v>0</v>
      </c>
      <c r="I23" s="2" t="s">
        <v>15</v>
      </c>
      <c r="J23" s="4" t="s">
        <v>17</v>
      </c>
      <c r="K23" s="3">
        <v>-1</v>
      </c>
      <c r="L23" s="2" t="s">
        <v>15</v>
      </c>
      <c r="M23" s="4" t="s">
        <v>18</v>
      </c>
      <c r="N23" s="3">
        <v>1</v>
      </c>
      <c r="O23" s="2" t="str">
        <f t="shared" si="7"/>
        <v>d</v>
      </c>
      <c r="P23" s="4" t="str">
        <f t="shared" si="7"/>
        <v>w</v>
      </c>
      <c r="Q23" s="3">
        <v>0</v>
      </c>
      <c r="R23" s="2" t="str">
        <f t="shared" si="8"/>
        <v>d</v>
      </c>
      <c r="S23" s="4" t="str">
        <f t="shared" si="8"/>
        <v>w</v>
      </c>
      <c r="T23" s="3">
        <v>0</v>
      </c>
    </row>
    <row r="24" spans="1:20" ht="15.75">
      <c r="A24" s="2">
        <v>21</v>
      </c>
      <c r="B24" s="3"/>
      <c r="C24" s="4" t="s">
        <v>15</v>
      </c>
      <c r="D24" s="11" t="s">
        <v>17</v>
      </c>
      <c r="E24" s="3">
        <v>0</v>
      </c>
      <c r="F24" s="2" t="s">
        <v>67</v>
      </c>
      <c r="G24" s="4"/>
      <c r="H24" s="3">
        <v>0</v>
      </c>
      <c r="I24" s="2" t="s">
        <v>14</v>
      </c>
      <c r="J24" s="4" t="s">
        <v>17</v>
      </c>
      <c r="K24" s="3">
        <v>-1</v>
      </c>
      <c r="L24" s="2" t="str">
        <f>I24</f>
        <v>m</v>
      </c>
      <c r="M24" s="4" t="str">
        <f>J24</f>
        <v>p</v>
      </c>
      <c r="N24" s="3">
        <v>0</v>
      </c>
      <c r="O24" s="2" t="str">
        <f t="shared" si="7"/>
        <v>m</v>
      </c>
      <c r="P24" s="4" t="str">
        <f t="shared" si="7"/>
        <v>p</v>
      </c>
      <c r="Q24" s="3">
        <v>0</v>
      </c>
      <c r="R24" s="2" t="str">
        <f t="shared" si="8"/>
        <v>m</v>
      </c>
      <c r="S24" s="4" t="str">
        <f t="shared" si="8"/>
        <v>p</v>
      </c>
      <c r="T24" s="3">
        <v>0</v>
      </c>
    </row>
    <row r="25" spans="1:20" ht="15.75">
      <c r="A25" s="2">
        <v>22</v>
      </c>
      <c r="B25" s="3"/>
      <c r="C25" s="4" t="s">
        <v>14</v>
      </c>
      <c r="D25" s="11" t="s">
        <v>17</v>
      </c>
      <c r="E25" s="3">
        <v>0</v>
      </c>
      <c r="F25" s="2" t="s">
        <v>67</v>
      </c>
      <c r="G25" s="4"/>
      <c r="H25" s="3">
        <v>0</v>
      </c>
      <c r="I25" s="2" t="s">
        <v>14</v>
      </c>
      <c r="J25" s="4" t="s">
        <v>17</v>
      </c>
      <c r="K25" s="3">
        <v>0</v>
      </c>
      <c r="L25" s="2" t="s">
        <v>14</v>
      </c>
      <c r="M25" s="4" t="s">
        <v>18</v>
      </c>
      <c r="N25" s="3">
        <v>1</v>
      </c>
      <c r="O25" s="2" t="str">
        <f t="shared" si="7"/>
        <v>m</v>
      </c>
      <c r="P25" s="4" t="str">
        <f t="shared" si="7"/>
        <v>w</v>
      </c>
      <c r="Q25" s="3">
        <v>0</v>
      </c>
      <c r="R25" s="2" t="str">
        <f t="shared" si="8"/>
        <v>m</v>
      </c>
      <c r="S25" s="4" t="str">
        <f t="shared" si="8"/>
        <v>w</v>
      </c>
      <c r="T25" s="3">
        <v>0</v>
      </c>
    </row>
    <row r="26" spans="1:20" ht="15.75">
      <c r="A26" s="2">
        <v>23</v>
      </c>
      <c r="B26" s="3"/>
      <c r="C26" s="4" t="s">
        <v>14</v>
      </c>
      <c r="D26" s="11" t="s">
        <v>17</v>
      </c>
      <c r="E26" s="3">
        <v>0</v>
      </c>
      <c r="F26" s="2" t="str">
        <f>C26</f>
        <v>m</v>
      </c>
      <c r="G26" s="4" t="str">
        <f>D26</f>
        <v>p</v>
      </c>
      <c r="H26" s="3">
        <v>0</v>
      </c>
      <c r="I26" s="2" t="s">
        <v>14</v>
      </c>
      <c r="J26" s="4" t="s">
        <v>18</v>
      </c>
      <c r="K26" s="3">
        <v>1</v>
      </c>
      <c r="L26" s="2" t="str">
        <f aca="true" t="shared" si="9" ref="L26:M28">I26</f>
        <v>m</v>
      </c>
      <c r="M26" s="4" t="str">
        <f t="shared" si="9"/>
        <v>w</v>
      </c>
      <c r="N26" s="3">
        <v>0</v>
      </c>
      <c r="O26" s="2" t="str">
        <f t="shared" si="7"/>
        <v>m</v>
      </c>
      <c r="P26" s="4" t="str">
        <f t="shared" si="7"/>
        <v>w</v>
      </c>
      <c r="Q26" s="3">
        <v>0</v>
      </c>
      <c r="R26" s="2" t="str">
        <f t="shared" si="8"/>
        <v>m</v>
      </c>
      <c r="S26" s="4" t="str">
        <f t="shared" si="8"/>
        <v>w</v>
      </c>
      <c r="T26" s="3">
        <v>0</v>
      </c>
    </row>
    <row r="27" spans="1:20" ht="15.75">
      <c r="A27" s="2">
        <v>24</v>
      </c>
      <c r="B27" s="3" t="s">
        <v>69</v>
      </c>
      <c r="C27" s="4" t="s">
        <v>15</v>
      </c>
      <c r="D27" s="11" t="s">
        <v>17</v>
      </c>
      <c r="E27" s="3">
        <v>0</v>
      </c>
      <c r="F27" s="2" t="s">
        <v>67</v>
      </c>
      <c r="G27" s="4"/>
      <c r="H27" s="3">
        <v>0</v>
      </c>
      <c r="I27" s="2" t="s">
        <v>15</v>
      </c>
      <c r="J27" s="4" t="s">
        <v>17</v>
      </c>
      <c r="K27" s="3">
        <v>0</v>
      </c>
      <c r="L27" s="2" t="str">
        <f t="shared" si="9"/>
        <v>d</v>
      </c>
      <c r="M27" s="4" t="str">
        <f t="shared" si="9"/>
        <v>p</v>
      </c>
      <c r="N27" s="3">
        <v>0</v>
      </c>
      <c r="O27" s="2" t="s">
        <v>15</v>
      </c>
      <c r="P27" s="4" t="s">
        <v>18</v>
      </c>
      <c r="Q27" s="3">
        <v>1</v>
      </c>
      <c r="R27" s="2" t="s">
        <v>15</v>
      </c>
      <c r="S27" s="4" t="s">
        <v>17</v>
      </c>
      <c r="T27" s="3">
        <v>-1</v>
      </c>
    </row>
    <row r="28" spans="1:20" ht="15.75">
      <c r="A28" s="2">
        <v>25</v>
      </c>
      <c r="B28" s="3"/>
      <c r="C28" s="4" t="s">
        <v>14</v>
      </c>
      <c r="D28" s="11" t="s">
        <v>17</v>
      </c>
      <c r="E28" s="3">
        <v>0</v>
      </c>
      <c r="F28" s="2" t="str">
        <f>C28</f>
        <v>m</v>
      </c>
      <c r="G28" s="4" t="str">
        <f>D28</f>
        <v>p</v>
      </c>
      <c r="H28" s="3">
        <v>0</v>
      </c>
      <c r="I28" s="2" t="str">
        <f>F28</f>
        <v>m</v>
      </c>
      <c r="J28" s="4" t="str">
        <f>G28</f>
        <v>p</v>
      </c>
      <c r="K28" s="3">
        <v>0</v>
      </c>
      <c r="L28" s="2" t="str">
        <f t="shared" si="9"/>
        <v>m</v>
      </c>
      <c r="M28" s="4" t="str">
        <f t="shared" si="9"/>
        <v>p</v>
      </c>
      <c r="N28" s="3">
        <v>0</v>
      </c>
      <c r="O28" s="2" t="s">
        <v>14</v>
      </c>
      <c r="P28" s="4" t="s">
        <v>18</v>
      </c>
      <c r="Q28" s="3">
        <v>1</v>
      </c>
      <c r="R28" s="2" t="str">
        <f aca="true" t="shared" si="10" ref="R28:S30">O28</f>
        <v>m</v>
      </c>
      <c r="S28" s="4" t="str">
        <f t="shared" si="10"/>
        <v>w</v>
      </c>
      <c r="T28" s="3">
        <v>0</v>
      </c>
    </row>
    <row r="29" spans="1:20" ht="15.75">
      <c r="A29" s="7">
        <v>26</v>
      </c>
      <c r="B29" s="3"/>
      <c r="C29" s="4" t="s">
        <v>15</v>
      </c>
      <c r="D29" s="11" t="s">
        <v>17</v>
      </c>
      <c r="E29" s="3">
        <v>0</v>
      </c>
      <c r="F29" s="2" t="s">
        <v>67</v>
      </c>
      <c r="G29" s="4"/>
      <c r="H29" s="3">
        <v>0</v>
      </c>
      <c r="I29" s="2" t="s">
        <v>14</v>
      </c>
      <c r="J29" s="4" t="s">
        <v>17</v>
      </c>
      <c r="K29" s="3">
        <v>-1</v>
      </c>
      <c r="L29" s="2" t="s">
        <v>14</v>
      </c>
      <c r="M29" s="4" t="s">
        <v>18</v>
      </c>
      <c r="N29" s="3">
        <v>1</v>
      </c>
      <c r="O29" s="2" t="s">
        <v>14</v>
      </c>
      <c r="P29" s="4" t="s">
        <v>17</v>
      </c>
      <c r="Q29" s="3">
        <v>-1</v>
      </c>
      <c r="R29" s="2" t="str">
        <f t="shared" si="10"/>
        <v>m</v>
      </c>
      <c r="S29" s="4" t="str">
        <f t="shared" si="10"/>
        <v>p</v>
      </c>
      <c r="T29" s="3">
        <v>0</v>
      </c>
    </row>
    <row r="30" spans="1:20" ht="15.75">
      <c r="A30" s="7">
        <v>27</v>
      </c>
      <c r="B30" s="3"/>
      <c r="C30" s="4" t="s">
        <v>14</v>
      </c>
      <c r="D30" s="11" t="s">
        <v>17</v>
      </c>
      <c r="E30" s="3">
        <v>0</v>
      </c>
      <c r="F30" s="2" t="str">
        <f>C30</f>
        <v>m</v>
      </c>
      <c r="G30" s="4" t="str">
        <f>D30</f>
        <v>p</v>
      </c>
      <c r="H30" s="3">
        <v>0</v>
      </c>
      <c r="I30" s="2" t="str">
        <f>F30</f>
        <v>m</v>
      </c>
      <c r="J30" s="4" t="str">
        <f>G30</f>
        <v>p</v>
      </c>
      <c r="K30" s="3">
        <v>0</v>
      </c>
      <c r="L30" s="2" t="str">
        <f>I30</f>
        <v>m</v>
      </c>
      <c r="M30" s="4" t="str">
        <f>J30</f>
        <v>p</v>
      </c>
      <c r="N30" s="3">
        <v>0</v>
      </c>
      <c r="O30" s="2" t="str">
        <f>L30</f>
        <v>m</v>
      </c>
      <c r="P30" s="4" t="str">
        <f>M30</f>
        <v>p</v>
      </c>
      <c r="Q30" s="3">
        <v>0</v>
      </c>
      <c r="R30" s="2" t="str">
        <f t="shared" si="10"/>
        <v>m</v>
      </c>
      <c r="S30" s="4" t="str">
        <f t="shared" si="10"/>
        <v>p</v>
      </c>
      <c r="T30" s="3">
        <v>0</v>
      </c>
    </row>
    <row r="31" spans="1:20" ht="15.75">
      <c r="A31" s="7">
        <v>28</v>
      </c>
      <c r="B31" s="3" t="s">
        <v>68</v>
      </c>
      <c r="C31" s="4" t="s">
        <v>15</v>
      </c>
      <c r="D31" s="11" t="s">
        <v>17</v>
      </c>
      <c r="E31" s="3">
        <v>0</v>
      </c>
      <c r="F31" s="2" t="s">
        <v>67</v>
      </c>
      <c r="G31" s="4"/>
      <c r="H31" s="3">
        <v>0</v>
      </c>
      <c r="I31" s="2" t="s">
        <v>14</v>
      </c>
      <c r="J31" s="4" t="s">
        <v>17</v>
      </c>
      <c r="K31" s="3">
        <v>-1</v>
      </c>
      <c r="L31" s="2" t="s">
        <v>14</v>
      </c>
      <c r="M31" s="4" t="s">
        <v>18</v>
      </c>
      <c r="N31" s="3">
        <v>1</v>
      </c>
      <c r="O31" s="2" t="str">
        <f>L31</f>
        <v>m</v>
      </c>
      <c r="P31" s="4" t="str">
        <f>M31</f>
        <v>w</v>
      </c>
      <c r="Q31" s="3">
        <v>0</v>
      </c>
      <c r="R31" s="2" t="s">
        <v>14</v>
      </c>
      <c r="S31" s="4" t="s">
        <v>17</v>
      </c>
      <c r="T31" s="3">
        <v>-1</v>
      </c>
    </row>
    <row r="32" spans="1:20" ht="15.75">
      <c r="A32" s="7">
        <v>29</v>
      </c>
      <c r="B32" s="3"/>
      <c r="C32" s="4" t="s">
        <v>15</v>
      </c>
      <c r="D32" s="11" t="s">
        <v>17</v>
      </c>
      <c r="E32" s="3">
        <v>0</v>
      </c>
      <c r="F32" s="2" t="s">
        <v>67</v>
      </c>
      <c r="G32" s="4"/>
      <c r="H32" s="3">
        <v>0</v>
      </c>
      <c r="I32" s="2" t="s">
        <v>15</v>
      </c>
      <c r="J32" s="4" t="s">
        <v>17</v>
      </c>
      <c r="K32" s="3">
        <v>0</v>
      </c>
      <c r="L32" s="2" t="str">
        <f>I32</f>
        <v>d</v>
      </c>
      <c r="M32" s="4" t="str">
        <f>J32</f>
        <v>p</v>
      </c>
      <c r="N32" s="3">
        <v>0</v>
      </c>
      <c r="O32" s="2" t="s">
        <v>15</v>
      </c>
      <c r="P32" s="4" t="s">
        <v>18</v>
      </c>
      <c r="Q32" s="3">
        <v>1</v>
      </c>
      <c r="R32" s="2" t="s">
        <v>15</v>
      </c>
      <c r="S32" s="4" t="s">
        <v>17</v>
      </c>
      <c r="T32" s="3">
        <v>-1</v>
      </c>
    </row>
    <row r="33" spans="1:20" ht="16.5" thickBot="1">
      <c r="A33" s="12">
        <v>30</v>
      </c>
      <c r="B33" s="13"/>
      <c r="C33" s="17" t="s">
        <v>14</v>
      </c>
      <c r="D33" s="17" t="s">
        <v>17</v>
      </c>
      <c r="E33" s="13">
        <v>0</v>
      </c>
      <c r="F33" s="16" t="s">
        <v>67</v>
      </c>
      <c r="G33" s="17"/>
      <c r="H33" s="13">
        <v>0</v>
      </c>
      <c r="I33" s="16" t="s">
        <v>14</v>
      </c>
      <c r="J33" s="17" t="s">
        <v>17</v>
      </c>
      <c r="K33" s="13">
        <v>0</v>
      </c>
      <c r="L33" s="16" t="str">
        <f>I33</f>
        <v>m</v>
      </c>
      <c r="M33" s="17" t="str">
        <f>J33</f>
        <v>p</v>
      </c>
      <c r="N33" s="13">
        <v>0</v>
      </c>
      <c r="O33" s="16" t="str">
        <f>L33</f>
        <v>m</v>
      </c>
      <c r="P33" s="17" t="str">
        <f>M33</f>
        <v>p</v>
      </c>
      <c r="Q33" s="13">
        <v>0</v>
      </c>
      <c r="R33" s="16" t="str">
        <f>O33</f>
        <v>m</v>
      </c>
      <c r="S33" s="17" t="str">
        <f>P33</f>
        <v>p</v>
      </c>
      <c r="T33" s="13">
        <v>0</v>
      </c>
    </row>
    <row r="34" spans="1:20" ht="15.75">
      <c r="A34" s="11"/>
      <c r="B34" s="4"/>
      <c r="C34" s="11"/>
      <c r="D34" s="11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5.75">
      <c r="A35" s="11"/>
      <c r="B35" s="4"/>
      <c r="C35" s="11"/>
      <c r="D35" s="1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ht="16.5" thickBot="1"/>
    <row r="37" spans="1:20" ht="16.5" thickBot="1">
      <c r="A37" s="120"/>
      <c r="B37" s="121"/>
      <c r="C37" s="14" t="s">
        <v>8</v>
      </c>
      <c r="D37" s="14"/>
      <c r="E37" s="14"/>
      <c r="F37" s="14"/>
      <c r="G37" s="14"/>
      <c r="H37" s="14"/>
      <c r="I37" s="30" t="s">
        <v>65</v>
      </c>
      <c r="J37" s="122"/>
      <c r="K37" s="122"/>
      <c r="L37" s="122"/>
      <c r="M37" s="30" t="s">
        <v>117</v>
      </c>
      <c r="N37" s="30"/>
      <c r="O37" s="30"/>
      <c r="P37" s="30"/>
      <c r="Q37" s="30"/>
      <c r="R37" s="30"/>
      <c r="S37" s="30"/>
      <c r="T37" s="123"/>
    </row>
    <row r="38" spans="1:20" ht="15.75">
      <c r="A38" s="124" t="s">
        <v>2</v>
      </c>
      <c r="B38" s="126" t="s">
        <v>0</v>
      </c>
      <c r="C38" s="128">
        <v>1959</v>
      </c>
      <c r="D38" s="129"/>
      <c r="E38" s="130"/>
      <c r="F38" s="128" t="s">
        <v>7</v>
      </c>
      <c r="G38" s="129"/>
      <c r="H38" s="130"/>
      <c r="I38" s="128" t="s">
        <v>6</v>
      </c>
      <c r="J38" s="129"/>
      <c r="K38" s="130"/>
      <c r="L38" s="128">
        <v>1985</v>
      </c>
      <c r="M38" s="129"/>
      <c r="N38" s="130"/>
      <c r="O38" s="128">
        <v>1994</v>
      </c>
      <c r="P38" s="129"/>
      <c r="Q38" s="130"/>
      <c r="R38" s="128" t="s">
        <v>1</v>
      </c>
      <c r="S38" s="129"/>
      <c r="T38" s="130"/>
    </row>
    <row r="39" spans="1:20" ht="16.5" thickBot="1">
      <c r="A39" s="125"/>
      <c r="B39" s="127"/>
      <c r="C39" s="9" t="s">
        <v>3</v>
      </c>
      <c r="D39" s="6" t="s">
        <v>5</v>
      </c>
      <c r="E39" s="8" t="s">
        <v>4</v>
      </c>
      <c r="F39" s="9" t="s">
        <v>3</v>
      </c>
      <c r="G39" s="6" t="s">
        <v>5</v>
      </c>
      <c r="H39" s="8" t="s">
        <v>4</v>
      </c>
      <c r="I39" s="9" t="s">
        <v>3</v>
      </c>
      <c r="J39" s="6" t="s">
        <v>5</v>
      </c>
      <c r="K39" s="8" t="s">
        <v>4</v>
      </c>
      <c r="L39" s="9" t="s">
        <v>3</v>
      </c>
      <c r="M39" s="6" t="s">
        <v>5</v>
      </c>
      <c r="N39" s="10" t="s">
        <v>4</v>
      </c>
      <c r="O39" s="9" t="s">
        <v>3</v>
      </c>
      <c r="P39" s="6" t="s">
        <v>5</v>
      </c>
      <c r="Q39" s="8" t="s">
        <v>4</v>
      </c>
      <c r="R39" s="9" t="s">
        <v>3</v>
      </c>
      <c r="S39" s="6" t="s">
        <v>5</v>
      </c>
      <c r="T39" s="8" t="s">
        <v>4</v>
      </c>
    </row>
    <row r="40" spans="1:20" ht="15.75">
      <c r="A40" s="2">
        <v>1</v>
      </c>
      <c r="B40" s="3"/>
      <c r="C40" s="4" t="s">
        <v>14</v>
      </c>
      <c r="D40" s="4" t="s">
        <v>18</v>
      </c>
      <c r="E40" s="3">
        <v>0</v>
      </c>
      <c r="F40" s="2" t="s">
        <v>15</v>
      </c>
      <c r="G40" s="4" t="s">
        <v>17</v>
      </c>
      <c r="H40" s="3">
        <v>0</v>
      </c>
      <c r="I40" s="2" t="str">
        <f aca="true" t="shared" si="11" ref="I40:J43">F40</f>
        <v>d</v>
      </c>
      <c r="J40" s="4" t="str">
        <f t="shared" si="11"/>
        <v>p</v>
      </c>
      <c r="K40" s="3">
        <v>0</v>
      </c>
      <c r="L40" s="2" t="str">
        <f>I40</f>
        <v>d</v>
      </c>
      <c r="M40" s="4" t="s">
        <v>18</v>
      </c>
      <c r="N40" s="3">
        <v>1</v>
      </c>
      <c r="O40" s="2" t="str">
        <f aca="true" t="shared" si="12" ref="O40:P44">L40</f>
        <v>d</v>
      </c>
      <c r="P40" s="4" t="str">
        <f t="shared" si="12"/>
        <v>w</v>
      </c>
      <c r="Q40" s="3">
        <v>0</v>
      </c>
      <c r="R40" s="2" t="str">
        <f aca="true" t="shared" si="13" ref="R40:S44">O40</f>
        <v>d</v>
      </c>
      <c r="S40" s="4" t="str">
        <f t="shared" si="13"/>
        <v>w</v>
      </c>
      <c r="T40" s="3">
        <v>0</v>
      </c>
    </row>
    <row r="41" spans="1:20" ht="15.75">
      <c r="A41" s="2">
        <v>2</v>
      </c>
      <c r="B41" s="3"/>
      <c r="C41" s="4" t="s">
        <v>14</v>
      </c>
      <c r="D41" s="4" t="s">
        <v>17</v>
      </c>
      <c r="E41" s="3">
        <v>0</v>
      </c>
      <c r="F41" s="2" t="str">
        <f>C41</f>
        <v>m</v>
      </c>
      <c r="G41" s="4" t="str">
        <f>D41</f>
        <v>p</v>
      </c>
      <c r="H41" s="3">
        <v>0</v>
      </c>
      <c r="I41" s="2" t="str">
        <f t="shared" si="11"/>
        <v>m</v>
      </c>
      <c r="J41" s="4" t="str">
        <f t="shared" si="11"/>
        <v>p</v>
      </c>
      <c r="K41" s="3">
        <v>0</v>
      </c>
      <c r="L41" s="2" t="str">
        <f>I41</f>
        <v>m</v>
      </c>
      <c r="M41" s="4" t="s">
        <v>18</v>
      </c>
      <c r="N41" s="3">
        <v>1</v>
      </c>
      <c r="O41" s="2" t="str">
        <f t="shared" si="12"/>
        <v>m</v>
      </c>
      <c r="P41" s="4" t="str">
        <f t="shared" si="12"/>
        <v>w</v>
      </c>
      <c r="Q41" s="3">
        <v>0</v>
      </c>
      <c r="R41" s="2" t="str">
        <f t="shared" si="13"/>
        <v>m</v>
      </c>
      <c r="S41" s="4" t="str">
        <f t="shared" si="13"/>
        <v>w</v>
      </c>
      <c r="T41" s="3">
        <v>0</v>
      </c>
    </row>
    <row r="42" spans="1:20" ht="15.75">
      <c r="A42" s="2">
        <v>3</v>
      </c>
      <c r="B42" s="3"/>
      <c r="C42" s="4" t="s">
        <v>14</v>
      </c>
      <c r="D42" s="4" t="s">
        <v>17</v>
      </c>
      <c r="E42" s="3">
        <v>0</v>
      </c>
      <c r="F42" s="2" t="str">
        <f>C42</f>
        <v>m</v>
      </c>
      <c r="G42" s="4" t="str">
        <f>D42</f>
        <v>p</v>
      </c>
      <c r="H42" s="3">
        <v>0</v>
      </c>
      <c r="I42" s="2" t="str">
        <f t="shared" si="11"/>
        <v>m</v>
      </c>
      <c r="J42" s="4" t="str">
        <f t="shared" si="11"/>
        <v>p</v>
      </c>
      <c r="K42" s="3">
        <v>0</v>
      </c>
      <c r="L42" s="2" t="s">
        <v>14</v>
      </c>
      <c r="M42" s="4" t="s">
        <v>18</v>
      </c>
      <c r="N42" s="3">
        <v>1</v>
      </c>
      <c r="O42" s="2" t="str">
        <f t="shared" si="12"/>
        <v>m</v>
      </c>
      <c r="P42" s="4" t="str">
        <f t="shared" si="12"/>
        <v>w</v>
      </c>
      <c r="Q42" s="3">
        <v>0</v>
      </c>
      <c r="R42" s="2" t="str">
        <f t="shared" si="13"/>
        <v>m</v>
      </c>
      <c r="S42" s="4" t="str">
        <f t="shared" si="13"/>
        <v>w</v>
      </c>
      <c r="T42" s="3">
        <v>0</v>
      </c>
    </row>
    <row r="43" spans="1:20" ht="15.75">
      <c r="A43" s="2">
        <v>4</v>
      </c>
      <c r="B43" s="3" t="s">
        <v>108</v>
      </c>
      <c r="C43" s="11" t="s">
        <v>67</v>
      </c>
      <c r="D43" s="4"/>
      <c r="E43" s="3">
        <v>0</v>
      </c>
      <c r="F43" s="2" t="s">
        <v>15</v>
      </c>
      <c r="G43" s="4" t="s">
        <v>18</v>
      </c>
      <c r="H43" s="3">
        <v>0</v>
      </c>
      <c r="I43" s="2" t="str">
        <f t="shared" si="11"/>
        <v>d</v>
      </c>
      <c r="J43" s="4" t="str">
        <f t="shared" si="11"/>
        <v>w</v>
      </c>
      <c r="K43" s="3">
        <v>0</v>
      </c>
      <c r="L43" s="2" t="str">
        <f>I43</f>
        <v>d</v>
      </c>
      <c r="M43" s="4" t="s">
        <v>17</v>
      </c>
      <c r="N43" s="3">
        <v>-1</v>
      </c>
      <c r="O43" s="2" t="str">
        <f t="shared" si="12"/>
        <v>d</v>
      </c>
      <c r="P43" s="4" t="str">
        <f t="shared" si="12"/>
        <v>p</v>
      </c>
      <c r="Q43" s="3">
        <v>0</v>
      </c>
      <c r="R43" s="2" t="str">
        <f t="shared" si="13"/>
        <v>d</v>
      </c>
      <c r="S43" s="4" t="str">
        <f t="shared" si="13"/>
        <v>p</v>
      </c>
      <c r="T43" s="3">
        <v>0</v>
      </c>
    </row>
    <row r="44" spans="1:20" ht="15.75">
      <c r="A44" s="2">
        <v>5</v>
      </c>
      <c r="B44" s="3"/>
      <c r="C44" s="11" t="s">
        <v>15</v>
      </c>
      <c r="D44" s="11" t="s">
        <v>18</v>
      </c>
      <c r="E44" s="3">
        <v>0</v>
      </c>
      <c r="F44" s="2" t="s">
        <v>67</v>
      </c>
      <c r="G44" s="4"/>
      <c r="H44" s="3">
        <v>0</v>
      </c>
      <c r="I44" s="2" t="s">
        <v>15</v>
      </c>
      <c r="J44" s="4" t="s">
        <v>18</v>
      </c>
      <c r="K44" s="3">
        <v>0</v>
      </c>
      <c r="L44" s="2" t="str">
        <f>I44</f>
        <v>d</v>
      </c>
      <c r="M44" s="4" t="str">
        <f>J44</f>
        <v>w</v>
      </c>
      <c r="N44" s="3">
        <v>0</v>
      </c>
      <c r="O44" s="2" t="str">
        <f t="shared" si="12"/>
        <v>d</v>
      </c>
      <c r="P44" s="4" t="str">
        <f t="shared" si="12"/>
        <v>w</v>
      </c>
      <c r="Q44" s="3">
        <v>0</v>
      </c>
      <c r="R44" s="2" t="str">
        <f t="shared" si="13"/>
        <v>d</v>
      </c>
      <c r="S44" s="4" t="str">
        <f t="shared" si="13"/>
        <v>w</v>
      </c>
      <c r="T44" s="3">
        <v>0</v>
      </c>
    </row>
    <row r="45" spans="1:20" ht="15.75">
      <c r="A45" s="2">
        <v>6</v>
      </c>
      <c r="B45" s="3"/>
      <c r="C45" s="11" t="s">
        <v>14</v>
      </c>
      <c r="D45" s="11" t="s">
        <v>18</v>
      </c>
      <c r="E45" s="3">
        <v>0</v>
      </c>
      <c r="F45" s="2" t="str">
        <f>C45</f>
        <v>m</v>
      </c>
      <c r="G45" s="4" t="s">
        <v>17</v>
      </c>
      <c r="H45" s="3">
        <v>-1</v>
      </c>
      <c r="I45" s="2" t="str">
        <f>F45</f>
        <v>m</v>
      </c>
      <c r="J45" s="4" t="s">
        <v>18</v>
      </c>
      <c r="K45" s="3">
        <v>1</v>
      </c>
      <c r="L45" s="2" t="s">
        <v>15</v>
      </c>
      <c r="M45" s="4" t="s">
        <v>18</v>
      </c>
      <c r="N45" s="3">
        <v>1</v>
      </c>
      <c r="O45" s="2" t="s">
        <v>15</v>
      </c>
      <c r="P45" s="4" t="s">
        <v>17</v>
      </c>
      <c r="Q45" s="3">
        <v>-1</v>
      </c>
      <c r="R45" s="2" t="s">
        <v>15</v>
      </c>
      <c r="S45" s="4" t="s">
        <v>18</v>
      </c>
      <c r="T45" s="3">
        <v>1</v>
      </c>
    </row>
    <row r="46" spans="1:20" ht="15.75">
      <c r="A46" s="2">
        <v>7</v>
      </c>
      <c r="B46" s="3"/>
      <c r="C46" s="11" t="s">
        <v>107</v>
      </c>
      <c r="D46" s="4"/>
      <c r="E46" s="3">
        <v>0</v>
      </c>
      <c r="F46" s="2" t="s">
        <v>67</v>
      </c>
      <c r="G46" s="4"/>
      <c r="H46" s="3">
        <v>0</v>
      </c>
      <c r="I46" s="2" t="s">
        <v>14</v>
      </c>
      <c r="J46" s="4" t="s">
        <v>18</v>
      </c>
      <c r="K46" s="3">
        <v>0</v>
      </c>
      <c r="L46" s="2" t="str">
        <f aca="true" t="shared" si="14" ref="L46:L55">I46</f>
        <v>m</v>
      </c>
      <c r="M46" s="4" t="str">
        <f aca="true" t="shared" si="15" ref="M46:M55">J46</f>
        <v>w</v>
      </c>
      <c r="N46" s="3">
        <v>0</v>
      </c>
      <c r="O46" s="2" t="str">
        <f aca="true" t="shared" si="16" ref="O46:P49">L46</f>
        <v>m</v>
      </c>
      <c r="P46" s="4" t="str">
        <f t="shared" si="16"/>
        <v>w</v>
      </c>
      <c r="Q46" s="3">
        <v>0</v>
      </c>
      <c r="R46" s="2" t="s">
        <v>15</v>
      </c>
      <c r="S46" s="4" t="s">
        <v>18</v>
      </c>
      <c r="T46" s="3">
        <v>1</v>
      </c>
    </row>
    <row r="47" spans="1:20" ht="15.75">
      <c r="A47" s="2">
        <v>8</v>
      </c>
      <c r="B47" s="3"/>
      <c r="C47" s="11" t="s">
        <v>15</v>
      </c>
      <c r="D47" s="11" t="s">
        <v>18</v>
      </c>
      <c r="E47" s="3">
        <v>0</v>
      </c>
      <c r="F47" s="2" t="s">
        <v>67</v>
      </c>
      <c r="G47" s="4" t="str">
        <f>D47</f>
        <v>w</v>
      </c>
      <c r="H47" s="3">
        <v>0</v>
      </c>
      <c r="I47" s="2" t="s">
        <v>15</v>
      </c>
      <c r="J47" s="4" t="str">
        <f>G47</f>
        <v>w</v>
      </c>
      <c r="K47" s="3">
        <v>0</v>
      </c>
      <c r="L47" s="2" t="str">
        <f t="shared" si="14"/>
        <v>d</v>
      </c>
      <c r="M47" s="4" t="str">
        <f t="shared" si="15"/>
        <v>w</v>
      </c>
      <c r="N47" s="3">
        <v>0</v>
      </c>
      <c r="O47" s="2" t="str">
        <f t="shared" si="16"/>
        <v>d</v>
      </c>
      <c r="P47" s="4" t="str">
        <f t="shared" si="16"/>
        <v>w</v>
      </c>
      <c r="Q47" s="3">
        <v>0</v>
      </c>
      <c r="R47" s="2" t="str">
        <f aca="true" t="shared" si="17" ref="R47:S50">O47</f>
        <v>d</v>
      </c>
      <c r="S47" s="4" t="str">
        <f t="shared" si="17"/>
        <v>w</v>
      </c>
      <c r="T47" s="3">
        <v>0</v>
      </c>
    </row>
    <row r="48" spans="1:20" ht="15.75">
      <c r="A48" s="2">
        <v>9</v>
      </c>
      <c r="B48" s="3"/>
      <c r="C48" s="11" t="s">
        <v>107</v>
      </c>
      <c r="D48" s="4"/>
      <c r="E48" s="3">
        <v>0</v>
      </c>
      <c r="F48" s="2" t="s">
        <v>67</v>
      </c>
      <c r="G48" s="4"/>
      <c r="H48" s="3">
        <v>0</v>
      </c>
      <c r="I48" s="2" t="s">
        <v>15</v>
      </c>
      <c r="J48" s="4" t="s">
        <v>18</v>
      </c>
      <c r="K48" s="3">
        <v>0</v>
      </c>
      <c r="L48" s="2" t="str">
        <f t="shared" si="14"/>
        <v>d</v>
      </c>
      <c r="M48" s="4" t="str">
        <f t="shared" si="15"/>
        <v>w</v>
      </c>
      <c r="N48" s="3">
        <v>0</v>
      </c>
      <c r="O48" s="2" t="str">
        <f t="shared" si="16"/>
        <v>d</v>
      </c>
      <c r="P48" s="4" t="str">
        <f t="shared" si="16"/>
        <v>w</v>
      </c>
      <c r="Q48" s="3">
        <v>0</v>
      </c>
      <c r="R48" s="2" t="str">
        <f t="shared" si="17"/>
        <v>d</v>
      </c>
      <c r="S48" s="4" t="str">
        <f t="shared" si="17"/>
        <v>w</v>
      </c>
      <c r="T48" s="3">
        <v>0</v>
      </c>
    </row>
    <row r="49" spans="1:20" ht="15.75">
      <c r="A49" s="2">
        <v>10</v>
      </c>
      <c r="B49" s="3"/>
      <c r="C49" s="11" t="s">
        <v>14</v>
      </c>
      <c r="D49" s="11" t="s">
        <v>18</v>
      </c>
      <c r="E49" s="3">
        <v>0</v>
      </c>
      <c r="F49" s="2" t="str">
        <f>C49</f>
        <v>m</v>
      </c>
      <c r="G49" s="4" t="str">
        <f>D49</f>
        <v>w</v>
      </c>
      <c r="H49" s="3">
        <v>0</v>
      </c>
      <c r="I49" s="2" t="str">
        <f>F49</f>
        <v>m</v>
      </c>
      <c r="J49" s="4" t="str">
        <f>G49</f>
        <v>w</v>
      </c>
      <c r="K49" s="3">
        <v>0</v>
      </c>
      <c r="L49" s="2" t="str">
        <f t="shared" si="14"/>
        <v>m</v>
      </c>
      <c r="M49" s="4" t="str">
        <f t="shared" si="15"/>
        <v>w</v>
      </c>
      <c r="N49" s="3">
        <v>0</v>
      </c>
      <c r="O49" s="2" t="str">
        <f t="shared" si="16"/>
        <v>m</v>
      </c>
      <c r="P49" s="4" t="str">
        <f t="shared" si="16"/>
        <v>w</v>
      </c>
      <c r="Q49" s="3">
        <v>0</v>
      </c>
      <c r="R49" s="2" t="str">
        <f t="shared" si="17"/>
        <v>m</v>
      </c>
      <c r="S49" s="4" t="str">
        <f t="shared" si="17"/>
        <v>w</v>
      </c>
      <c r="T49" s="3">
        <v>0</v>
      </c>
    </row>
    <row r="50" spans="1:20" ht="15.75">
      <c r="A50" s="2">
        <v>11</v>
      </c>
      <c r="B50" s="3"/>
      <c r="C50" s="11" t="s">
        <v>14</v>
      </c>
      <c r="D50" s="11" t="s">
        <v>18</v>
      </c>
      <c r="E50" s="3">
        <v>0</v>
      </c>
      <c r="F50" s="2" t="str">
        <f>C50</f>
        <v>m</v>
      </c>
      <c r="G50" s="4" t="str">
        <f>D50</f>
        <v>w</v>
      </c>
      <c r="H50" s="3">
        <v>0</v>
      </c>
      <c r="I50" s="2" t="str">
        <f>F50</f>
        <v>m</v>
      </c>
      <c r="J50" s="4" t="str">
        <f>G50</f>
        <v>w</v>
      </c>
      <c r="K50" s="3">
        <v>0</v>
      </c>
      <c r="L50" s="2" t="str">
        <f t="shared" si="14"/>
        <v>m</v>
      </c>
      <c r="M50" s="4" t="str">
        <f t="shared" si="15"/>
        <v>w</v>
      </c>
      <c r="N50" s="3">
        <v>0</v>
      </c>
      <c r="O50" s="2" t="s">
        <v>14</v>
      </c>
      <c r="P50" s="4" t="s">
        <v>17</v>
      </c>
      <c r="Q50" s="3">
        <v>-1</v>
      </c>
      <c r="R50" s="2" t="str">
        <f t="shared" si="17"/>
        <v>m</v>
      </c>
      <c r="S50" s="4" t="str">
        <f t="shared" si="17"/>
        <v>p</v>
      </c>
      <c r="T50" s="3">
        <v>0</v>
      </c>
    </row>
    <row r="51" spans="1:20" ht="15.75">
      <c r="A51" s="2">
        <v>12</v>
      </c>
      <c r="B51" s="3" t="s">
        <v>109</v>
      </c>
      <c r="C51" s="11" t="s">
        <v>15</v>
      </c>
      <c r="D51" s="11" t="s">
        <v>17</v>
      </c>
      <c r="E51" s="3">
        <v>0</v>
      </c>
      <c r="F51" s="2" t="s">
        <v>67</v>
      </c>
      <c r="G51" s="4" t="str">
        <f>D51</f>
        <v>p</v>
      </c>
      <c r="H51" s="3">
        <v>0</v>
      </c>
      <c r="I51" s="2" t="s">
        <v>15</v>
      </c>
      <c r="J51" s="4" t="str">
        <f>G51</f>
        <v>p</v>
      </c>
      <c r="K51" s="3">
        <v>0</v>
      </c>
      <c r="L51" s="2" t="str">
        <f t="shared" si="14"/>
        <v>d</v>
      </c>
      <c r="M51" s="4" t="str">
        <f t="shared" si="15"/>
        <v>p</v>
      </c>
      <c r="N51" s="3">
        <v>0</v>
      </c>
      <c r="O51" s="2" t="str">
        <f>L51</f>
        <v>d</v>
      </c>
      <c r="P51" s="4" t="str">
        <f>M51</f>
        <v>p</v>
      </c>
      <c r="Q51" s="3">
        <v>0</v>
      </c>
      <c r="R51" s="2" t="s">
        <v>15</v>
      </c>
      <c r="S51" s="4" t="s">
        <v>18</v>
      </c>
      <c r="T51" s="3">
        <v>1</v>
      </c>
    </row>
    <row r="52" spans="1:20" ht="15.75">
      <c r="A52" s="2">
        <v>13</v>
      </c>
      <c r="B52" s="3"/>
      <c r="C52" s="11" t="s">
        <v>14</v>
      </c>
      <c r="D52" s="11" t="s">
        <v>18</v>
      </c>
      <c r="E52" s="3">
        <v>0</v>
      </c>
      <c r="F52" s="2" t="str">
        <f>C52</f>
        <v>m</v>
      </c>
      <c r="G52" s="4" t="str">
        <f>D52</f>
        <v>w</v>
      </c>
      <c r="H52" s="3">
        <v>0</v>
      </c>
      <c r="I52" s="2" t="str">
        <f>F52</f>
        <v>m</v>
      </c>
      <c r="J52" s="4" t="str">
        <f>G52</f>
        <v>w</v>
      </c>
      <c r="K52" s="3">
        <v>0</v>
      </c>
      <c r="L52" s="2" t="str">
        <f t="shared" si="14"/>
        <v>m</v>
      </c>
      <c r="M52" s="4" t="str">
        <f t="shared" si="15"/>
        <v>w</v>
      </c>
      <c r="N52" s="3">
        <v>0</v>
      </c>
      <c r="O52" s="2" t="s">
        <v>15</v>
      </c>
      <c r="P52" s="4" t="s">
        <v>18</v>
      </c>
      <c r="Q52" s="3">
        <v>1</v>
      </c>
      <c r="R52" s="2" t="str">
        <f aca="true" t="shared" si="18" ref="R52:S57">O52</f>
        <v>d</v>
      </c>
      <c r="S52" s="4" t="str">
        <f t="shared" si="18"/>
        <v>w</v>
      </c>
      <c r="T52" s="3">
        <v>0</v>
      </c>
    </row>
    <row r="53" spans="1:20" ht="15.75">
      <c r="A53" s="2">
        <v>14</v>
      </c>
      <c r="B53" s="3" t="s">
        <v>110</v>
      </c>
      <c r="C53" s="11" t="s">
        <v>15</v>
      </c>
      <c r="D53" s="11" t="s">
        <v>18</v>
      </c>
      <c r="E53" s="3">
        <v>0</v>
      </c>
      <c r="F53" s="2" t="str">
        <f>C53</f>
        <v>d</v>
      </c>
      <c r="G53" s="4" t="str">
        <f>D53</f>
        <v>w</v>
      </c>
      <c r="H53" s="3">
        <v>0</v>
      </c>
      <c r="I53" s="2" t="str">
        <f>F53</f>
        <v>d</v>
      </c>
      <c r="J53" s="4" t="str">
        <f>G53</f>
        <v>w</v>
      </c>
      <c r="K53" s="3">
        <v>0</v>
      </c>
      <c r="L53" s="2" t="str">
        <f t="shared" si="14"/>
        <v>d</v>
      </c>
      <c r="M53" s="4" t="str">
        <f t="shared" si="15"/>
        <v>w</v>
      </c>
      <c r="N53" s="3">
        <v>0</v>
      </c>
      <c r="O53" s="2" t="str">
        <f aca="true" t="shared" si="19" ref="O53:P55">L53</f>
        <v>d</v>
      </c>
      <c r="P53" s="4" t="str">
        <f t="shared" si="19"/>
        <v>w</v>
      </c>
      <c r="Q53" s="3">
        <v>0</v>
      </c>
      <c r="R53" s="2" t="str">
        <f t="shared" si="18"/>
        <v>d</v>
      </c>
      <c r="S53" s="4" t="str">
        <f t="shared" si="18"/>
        <v>w</v>
      </c>
      <c r="T53" s="3">
        <v>0</v>
      </c>
    </row>
    <row r="54" spans="1:20" ht="15.75">
      <c r="A54" s="2">
        <v>15</v>
      </c>
      <c r="B54" s="3"/>
      <c r="C54" s="11" t="s">
        <v>14</v>
      </c>
      <c r="D54" s="11" t="s">
        <v>18</v>
      </c>
      <c r="E54" s="3">
        <v>0</v>
      </c>
      <c r="F54" s="2" t="str">
        <f>C54</f>
        <v>m</v>
      </c>
      <c r="G54" s="4" t="str">
        <f>D54</f>
        <v>w</v>
      </c>
      <c r="H54" s="3">
        <v>0</v>
      </c>
      <c r="I54" s="2" t="str">
        <f>F54</f>
        <v>m</v>
      </c>
      <c r="J54" s="4" t="str">
        <f>G54</f>
        <v>w</v>
      </c>
      <c r="K54" s="3">
        <v>0</v>
      </c>
      <c r="L54" s="2" t="str">
        <f t="shared" si="14"/>
        <v>m</v>
      </c>
      <c r="M54" s="4" t="str">
        <f t="shared" si="15"/>
        <v>w</v>
      </c>
      <c r="N54" s="3">
        <v>0</v>
      </c>
      <c r="O54" s="2" t="str">
        <f t="shared" si="19"/>
        <v>m</v>
      </c>
      <c r="P54" s="4" t="str">
        <f t="shared" si="19"/>
        <v>w</v>
      </c>
      <c r="Q54" s="3">
        <v>0</v>
      </c>
      <c r="R54" s="2" t="str">
        <f t="shared" si="18"/>
        <v>m</v>
      </c>
      <c r="S54" s="4" t="str">
        <f t="shared" si="18"/>
        <v>w</v>
      </c>
      <c r="T54" s="3">
        <v>0</v>
      </c>
    </row>
    <row r="55" spans="1:20" ht="15.75">
      <c r="A55" s="2">
        <v>16</v>
      </c>
      <c r="B55" s="3"/>
      <c r="C55" s="11" t="s">
        <v>15</v>
      </c>
      <c r="D55" s="11" t="s">
        <v>17</v>
      </c>
      <c r="E55" s="3">
        <v>0</v>
      </c>
      <c r="F55" s="2" t="s">
        <v>67</v>
      </c>
      <c r="G55" s="4"/>
      <c r="H55" s="3">
        <v>0</v>
      </c>
      <c r="I55" s="2" t="s">
        <v>15</v>
      </c>
      <c r="J55" s="4" t="s">
        <v>18</v>
      </c>
      <c r="K55" s="3">
        <v>1</v>
      </c>
      <c r="L55" s="2" t="str">
        <f t="shared" si="14"/>
        <v>d</v>
      </c>
      <c r="M55" s="4" t="str">
        <f t="shared" si="15"/>
        <v>w</v>
      </c>
      <c r="N55" s="3">
        <v>0</v>
      </c>
      <c r="O55" s="2" t="str">
        <f t="shared" si="19"/>
        <v>d</v>
      </c>
      <c r="P55" s="4" t="str">
        <f t="shared" si="19"/>
        <v>w</v>
      </c>
      <c r="Q55" s="3">
        <v>0</v>
      </c>
      <c r="R55" s="2" t="str">
        <f t="shared" si="18"/>
        <v>d</v>
      </c>
      <c r="S55" s="4" t="str">
        <f t="shared" si="18"/>
        <v>w</v>
      </c>
      <c r="T55" s="3">
        <v>0</v>
      </c>
    </row>
    <row r="56" spans="1:20" ht="15.75">
      <c r="A56" s="2">
        <v>17</v>
      </c>
      <c r="B56" s="3" t="s">
        <v>111</v>
      </c>
      <c r="C56" s="11" t="s">
        <v>15</v>
      </c>
      <c r="D56" s="11" t="s">
        <v>17</v>
      </c>
      <c r="E56" s="3">
        <v>0</v>
      </c>
      <c r="F56" s="2" t="str">
        <f>C56</f>
        <v>d</v>
      </c>
      <c r="G56" s="4" t="str">
        <f>D56</f>
        <v>p</v>
      </c>
      <c r="H56" s="3">
        <v>0</v>
      </c>
      <c r="I56" s="2" t="str">
        <f>F56</f>
        <v>d</v>
      </c>
      <c r="J56" s="4" t="str">
        <f>G56</f>
        <v>p</v>
      </c>
      <c r="K56" s="3">
        <v>0</v>
      </c>
      <c r="L56" s="2" t="str">
        <f aca="true" t="shared" si="20" ref="L56:L66">I56</f>
        <v>d</v>
      </c>
      <c r="M56" s="4" t="s">
        <v>18</v>
      </c>
      <c r="N56" s="3">
        <v>1</v>
      </c>
      <c r="O56" s="2" t="str">
        <f>L56</f>
        <v>d</v>
      </c>
      <c r="P56" s="4" t="s">
        <v>17</v>
      </c>
      <c r="Q56" s="3">
        <v>-1</v>
      </c>
      <c r="R56" s="2" t="str">
        <f t="shared" si="18"/>
        <v>d</v>
      </c>
      <c r="S56" s="4" t="str">
        <f t="shared" si="18"/>
        <v>p</v>
      </c>
      <c r="T56" s="3">
        <v>0</v>
      </c>
    </row>
    <row r="57" spans="1:20" ht="15.75">
      <c r="A57" s="2">
        <v>18</v>
      </c>
      <c r="B57" s="3"/>
      <c r="C57" s="11" t="s">
        <v>15</v>
      </c>
      <c r="D57" s="11" t="s">
        <v>17</v>
      </c>
      <c r="E57" s="3">
        <v>0</v>
      </c>
      <c r="F57" s="2" t="str">
        <f>C57</f>
        <v>d</v>
      </c>
      <c r="G57" s="4" t="str">
        <f>D57</f>
        <v>p</v>
      </c>
      <c r="H57" s="3">
        <v>0</v>
      </c>
      <c r="I57" s="2" t="str">
        <f>F57</f>
        <v>d</v>
      </c>
      <c r="J57" s="4" t="str">
        <f>G57</f>
        <v>p</v>
      </c>
      <c r="K57" s="3">
        <v>0</v>
      </c>
      <c r="L57" s="2" t="str">
        <f t="shared" si="20"/>
        <v>d</v>
      </c>
      <c r="M57" s="4" t="str">
        <f>J57</f>
        <v>p</v>
      </c>
      <c r="N57" s="3">
        <v>0</v>
      </c>
      <c r="O57" s="2" t="str">
        <f>L57</f>
        <v>d</v>
      </c>
      <c r="P57" s="4" t="s">
        <v>18</v>
      </c>
      <c r="Q57" s="3">
        <v>1</v>
      </c>
      <c r="R57" s="2" t="str">
        <f t="shared" si="18"/>
        <v>d</v>
      </c>
      <c r="S57" s="4" t="str">
        <f t="shared" si="18"/>
        <v>w</v>
      </c>
      <c r="T57" s="3">
        <v>0</v>
      </c>
    </row>
    <row r="58" spans="1:20" ht="15.75">
      <c r="A58" s="2">
        <v>19</v>
      </c>
      <c r="B58" s="3"/>
      <c r="C58" s="11" t="s">
        <v>107</v>
      </c>
      <c r="D58" s="4"/>
      <c r="E58" s="3">
        <v>0</v>
      </c>
      <c r="F58" s="2" t="s">
        <v>67</v>
      </c>
      <c r="G58" s="4"/>
      <c r="H58" s="3">
        <v>0</v>
      </c>
      <c r="I58" s="2" t="s">
        <v>15</v>
      </c>
      <c r="J58" s="4" t="s">
        <v>17</v>
      </c>
      <c r="K58" s="3">
        <v>0</v>
      </c>
      <c r="L58" s="2" t="str">
        <f t="shared" si="20"/>
        <v>d</v>
      </c>
      <c r="M58" s="4" t="str">
        <f>J58</f>
        <v>p</v>
      </c>
      <c r="N58" s="3">
        <v>0</v>
      </c>
      <c r="O58" s="2" t="str">
        <f>L58</f>
        <v>d</v>
      </c>
      <c r="P58" s="4" t="str">
        <f>M58</f>
        <v>p</v>
      </c>
      <c r="Q58" s="3">
        <v>0</v>
      </c>
      <c r="R58" s="2" t="s">
        <v>15</v>
      </c>
      <c r="S58" s="4" t="s">
        <v>18</v>
      </c>
      <c r="T58" s="3">
        <v>1</v>
      </c>
    </row>
    <row r="59" spans="1:20" ht="15.75">
      <c r="A59" s="2">
        <v>20</v>
      </c>
      <c r="B59" s="3"/>
      <c r="C59" s="11" t="s">
        <v>15</v>
      </c>
      <c r="D59" s="11" t="s">
        <v>18</v>
      </c>
      <c r="E59" s="3">
        <v>0</v>
      </c>
      <c r="F59" s="2" t="str">
        <f>C59</f>
        <v>d</v>
      </c>
      <c r="G59" s="4" t="str">
        <f>D59</f>
        <v>w</v>
      </c>
      <c r="H59" s="3">
        <v>0</v>
      </c>
      <c r="I59" s="2" t="str">
        <f>F59</f>
        <v>d</v>
      </c>
      <c r="J59" s="4" t="str">
        <f>G59</f>
        <v>w</v>
      </c>
      <c r="K59" s="3">
        <v>0</v>
      </c>
      <c r="L59" s="2" t="str">
        <f t="shared" si="20"/>
        <v>d</v>
      </c>
      <c r="M59" s="4" t="str">
        <f>J59</f>
        <v>w</v>
      </c>
      <c r="N59" s="3">
        <v>0</v>
      </c>
      <c r="O59" s="2" t="str">
        <f>L59</f>
        <v>d</v>
      </c>
      <c r="P59" s="4" t="str">
        <f>M59</f>
        <v>w</v>
      </c>
      <c r="Q59" s="3">
        <v>0</v>
      </c>
      <c r="R59" s="2" t="str">
        <f>O59</f>
        <v>d</v>
      </c>
      <c r="S59" s="4" t="str">
        <f>P59</f>
        <v>w</v>
      </c>
      <c r="T59" s="3">
        <v>0</v>
      </c>
    </row>
    <row r="60" spans="1:20" ht="15.75">
      <c r="A60" s="2">
        <v>21</v>
      </c>
      <c r="B60" s="3"/>
      <c r="C60" s="11" t="s">
        <v>15</v>
      </c>
      <c r="D60" s="11" t="s">
        <v>18</v>
      </c>
      <c r="E60" s="3">
        <v>0</v>
      </c>
      <c r="F60" s="2" t="s">
        <v>67</v>
      </c>
      <c r="G60" s="4"/>
      <c r="H60" s="3">
        <v>0</v>
      </c>
      <c r="I60" s="2" t="s">
        <v>15</v>
      </c>
      <c r="J60" s="4" t="s">
        <v>18</v>
      </c>
      <c r="K60" s="3">
        <v>0</v>
      </c>
      <c r="L60" s="2" t="str">
        <f t="shared" si="20"/>
        <v>d</v>
      </c>
      <c r="M60" s="4" t="str">
        <f>J60</f>
        <v>w</v>
      </c>
      <c r="N60" s="3">
        <v>0</v>
      </c>
      <c r="O60" s="2" t="str">
        <f>L60</f>
        <v>d</v>
      </c>
      <c r="P60" s="4" t="str">
        <f>M60</f>
        <v>w</v>
      </c>
      <c r="Q60" s="3">
        <v>0</v>
      </c>
      <c r="R60" s="2" t="str">
        <f>O60</f>
        <v>d</v>
      </c>
      <c r="S60" s="4" t="str">
        <f>P60</f>
        <v>w</v>
      </c>
      <c r="T60" s="3">
        <v>0</v>
      </c>
    </row>
    <row r="61" spans="1:20" ht="15.75">
      <c r="A61" s="2">
        <v>22</v>
      </c>
      <c r="B61" s="3"/>
      <c r="C61" s="11" t="s">
        <v>15</v>
      </c>
      <c r="D61" s="11" t="s">
        <v>18</v>
      </c>
      <c r="E61" s="3">
        <v>0</v>
      </c>
      <c r="F61" s="2" t="str">
        <f>C61</f>
        <v>d</v>
      </c>
      <c r="G61" s="4" t="str">
        <f>D61</f>
        <v>w</v>
      </c>
      <c r="H61" s="3">
        <v>0</v>
      </c>
      <c r="I61" s="2" t="str">
        <f>F61</f>
        <v>d</v>
      </c>
      <c r="J61" s="4" t="str">
        <f>G61</f>
        <v>w</v>
      </c>
      <c r="K61" s="3">
        <v>0</v>
      </c>
      <c r="L61" s="2" t="str">
        <f t="shared" si="20"/>
        <v>d</v>
      </c>
      <c r="M61" s="4" t="s">
        <v>17</v>
      </c>
      <c r="N61" s="3">
        <v>-1</v>
      </c>
      <c r="O61" s="2" t="s">
        <v>14</v>
      </c>
      <c r="P61" s="4" t="str">
        <f>M61</f>
        <v>p</v>
      </c>
      <c r="Q61" s="3">
        <v>-1</v>
      </c>
      <c r="R61" s="2" t="s">
        <v>14</v>
      </c>
      <c r="S61" s="4" t="s">
        <v>18</v>
      </c>
      <c r="T61" s="3">
        <v>1</v>
      </c>
    </row>
    <row r="62" spans="1:20" ht="15.75">
      <c r="A62" s="2">
        <v>23</v>
      </c>
      <c r="B62" s="3"/>
      <c r="C62" s="11" t="s">
        <v>14</v>
      </c>
      <c r="D62" s="11" t="s">
        <v>18</v>
      </c>
      <c r="E62" s="3">
        <v>0</v>
      </c>
      <c r="F62" s="2" t="str">
        <f>C62</f>
        <v>m</v>
      </c>
      <c r="G62" s="4" t="str">
        <f>D62</f>
        <v>w</v>
      </c>
      <c r="H62" s="3">
        <v>0</v>
      </c>
      <c r="I62" s="2" t="s">
        <v>15</v>
      </c>
      <c r="J62" s="4" t="str">
        <f>G62</f>
        <v>w</v>
      </c>
      <c r="K62" s="3">
        <v>1</v>
      </c>
      <c r="L62" s="2" t="str">
        <f t="shared" si="20"/>
        <v>d</v>
      </c>
      <c r="M62" s="4" t="str">
        <f>J62</f>
        <v>w</v>
      </c>
      <c r="N62" s="3">
        <v>0</v>
      </c>
      <c r="O62" s="2" t="str">
        <f>L62</f>
        <v>d</v>
      </c>
      <c r="P62" s="4" t="str">
        <f>M62</f>
        <v>w</v>
      </c>
      <c r="Q62" s="3">
        <v>0</v>
      </c>
      <c r="R62" s="2" t="str">
        <f>O62</f>
        <v>d</v>
      </c>
      <c r="S62" s="4" t="str">
        <f>P62</f>
        <v>w</v>
      </c>
      <c r="T62" s="3">
        <v>0</v>
      </c>
    </row>
    <row r="63" spans="1:20" ht="15.75">
      <c r="A63" s="2">
        <v>24</v>
      </c>
      <c r="B63" s="3"/>
      <c r="C63" s="11" t="s">
        <v>107</v>
      </c>
      <c r="D63" s="4"/>
      <c r="E63" s="3">
        <v>0</v>
      </c>
      <c r="F63" s="2" t="s">
        <v>67</v>
      </c>
      <c r="G63" s="4"/>
      <c r="H63" s="3">
        <v>0</v>
      </c>
      <c r="I63" s="2" t="s">
        <v>15</v>
      </c>
      <c r="J63" s="4" t="s">
        <v>17</v>
      </c>
      <c r="K63" s="3">
        <v>0</v>
      </c>
      <c r="L63" s="2" t="str">
        <f t="shared" si="20"/>
        <v>d</v>
      </c>
      <c r="M63" s="4" t="str">
        <f>J63</f>
        <v>p</v>
      </c>
      <c r="N63" s="3">
        <v>0</v>
      </c>
      <c r="O63" s="2" t="str">
        <f>L63</f>
        <v>d</v>
      </c>
      <c r="P63" s="4" t="s">
        <v>18</v>
      </c>
      <c r="Q63" s="3">
        <v>1</v>
      </c>
      <c r="R63" s="2" t="str">
        <f>O63</f>
        <v>d</v>
      </c>
      <c r="S63" s="4" t="str">
        <f>P63</f>
        <v>w</v>
      </c>
      <c r="T63" s="3">
        <v>0</v>
      </c>
    </row>
    <row r="64" spans="1:20" ht="15.75">
      <c r="A64" s="2">
        <v>25</v>
      </c>
      <c r="B64" s="3"/>
      <c r="C64" s="11" t="s">
        <v>15</v>
      </c>
      <c r="D64" s="11" t="s">
        <v>18</v>
      </c>
      <c r="E64" s="3">
        <v>0</v>
      </c>
      <c r="F64" s="2" t="str">
        <f>C64</f>
        <v>d</v>
      </c>
      <c r="G64" s="4" t="str">
        <f>D64</f>
        <v>w</v>
      </c>
      <c r="H64" s="3">
        <v>0</v>
      </c>
      <c r="I64" s="2" t="str">
        <f aca="true" t="shared" si="21" ref="I64:I69">F64</f>
        <v>d</v>
      </c>
      <c r="J64" s="4" t="s">
        <v>17</v>
      </c>
      <c r="K64" s="3">
        <v>-1</v>
      </c>
      <c r="L64" s="2" t="str">
        <f t="shared" si="20"/>
        <v>d</v>
      </c>
      <c r="M64" s="4" t="str">
        <f>J64</f>
        <v>p</v>
      </c>
      <c r="N64" s="3">
        <v>0</v>
      </c>
      <c r="O64" s="2" t="str">
        <f>L64</f>
        <v>d</v>
      </c>
      <c r="P64" s="4" t="str">
        <f aca="true" t="shared" si="22" ref="P64:P69">M64</f>
        <v>p</v>
      </c>
      <c r="Q64" s="3">
        <v>0</v>
      </c>
      <c r="R64" s="2" t="s">
        <v>15</v>
      </c>
      <c r="S64" s="4" t="s">
        <v>18</v>
      </c>
      <c r="T64" s="3">
        <v>1</v>
      </c>
    </row>
    <row r="65" spans="1:20" ht="15.75">
      <c r="A65" s="7">
        <v>26</v>
      </c>
      <c r="B65" s="3"/>
      <c r="C65" s="11" t="s">
        <v>67</v>
      </c>
      <c r="D65" s="4"/>
      <c r="E65" s="3">
        <v>0</v>
      </c>
      <c r="F65" s="2" t="s">
        <v>15</v>
      </c>
      <c r="G65" s="4" t="s">
        <v>18</v>
      </c>
      <c r="H65" s="3">
        <v>0</v>
      </c>
      <c r="I65" s="2" t="str">
        <f t="shared" si="21"/>
        <v>d</v>
      </c>
      <c r="J65" s="4" t="str">
        <f>G65</f>
        <v>w</v>
      </c>
      <c r="K65" s="3">
        <v>0</v>
      </c>
      <c r="L65" s="2" t="str">
        <f t="shared" si="20"/>
        <v>d</v>
      </c>
      <c r="M65" s="4" t="str">
        <f>J65</f>
        <v>w</v>
      </c>
      <c r="N65" s="3">
        <v>0</v>
      </c>
      <c r="O65" s="2" t="str">
        <f>L65</f>
        <v>d</v>
      </c>
      <c r="P65" s="4" t="str">
        <f t="shared" si="22"/>
        <v>w</v>
      </c>
      <c r="Q65" s="3">
        <v>0</v>
      </c>
      <c r="R65" s="2" t="str">
        <f aca="true" t="shared" si="23" ref="R65:S69">O65</f>
        <v>d</v>
      </c>
      <c r="S65" s="4" t="str">
        <f t="shared" si="23"/>
        <v>w</v>
      </c>
      <c r="T65" s="3">
        <v>0</v>
      </c>
    </row>
    <row r="66" spans="1:20" ht="15.75">
      <c r="A66" s="7">
        <v>27</v>
      </c>
      <c r="B66" s="3"/>
      <c r="C66" s="11" t="s">
        <v>14</v>
      </c>
      <c r="D66" s="11" t="s">
        <v>17</v>
      </c>
      <c r="E66" s="3">
        <v>0</v>
      </c>
      <c r="F66" s="2" t="str">
        <f aca="true" t="shared" si="24" ref="F66:G69">C66</f>
        <v>m</v>
      </c>
      <c r="G66" s="4" t="str">
        <f t="shared" si="24"/>
        <v>p</v>
      </c>
      <c r="H66" s="3">
        <v>0</v>
      </c>
      <c r="I66" s="2" t="str">
        <f t="shared" si="21"/>
        <v>m</v>
      </c>
      <c r="J66" s="4" t="str">
        <f>G66</f>
        <v>p</v>
      </c>
      <c r="K66" s="3">
        <v>0</v>
      </c>
      <c r="L66" s="2" t="str">
        <f t="shared" si="20"/>
        <v>m</v>
      </c>
      <c r="M66" s="4" t="s">
        <v>18</v>
      </c>
      <c r="N66" s="3">
        <v>1</v>
      </c>
      <c r="O66" s="2" t="str">
        <f>L66</f>
        <v>m</v>
      </c>
      <c r="P66" s="4" t="str">
        <f t="shared" si="22"/>
        <v>w</v>
      </c>
      <c r="Q66" s="3">
        <v>0</v>
      </c>
      <c r="R66" s="2" t="str">
        <f t="shared" si="23"/>
        <v>m</v>
      </c>
      <c r="S66" s="4" t="str">
        <f t="shared" si="23"/>
        <v>w</v>
      </c>
      <c r="T66" s="3">
        <v>0</v>
      </c>
    </row>
    <row r="67" spans="1:20" ht="15.75">
      <c r="A67" s="7">
        <v>28</v>
      </c>
      <c r="B67" s="3" t="s">
        <v>112</v>
      </c>
      <c r="C67" s="11" t="s">
        <v>15</v>
      </c>
      <c r="D67" s="11" t="s">
        <v>18</v>
      </c>
      <c r="E67" s="3">
        <v>0</v>
      </c>
      <c r="F67" s="2" t="str">
        <f t="shared" si="24"/>
        <v>d</v>
      </c>
      <c r="G67" s="4" t="str">
        <f t="shared" si="24"/>
        <v>w</v>
      </c>
      <c r="H67" s="3">
        <v>0</v>
      </c>
      <c r="I67" s="2" t="str">
        <f t="shared" si="21"/>
        <v>d</v>
      </c>
      <c r="J67" s="4" t="str">
        <f>G67</f>
        <v>w</v>
      </c>
      <c r="K67" s="3">
        <v>0</v>
      </c>
      <c r="L67" s="2" t="s">
        <v>14</v>
      </c>
      <c r="M67" s="4" t="str">
        <f>J67</f>
        <v>w</v>
      </c>
      <c r="N67" s="3">
        <v>-1</v>
      </c>
      <c r="O67" s="2" t="s">
        <v>15</v>
      </c>
      <c r="P67" s="4" t="str">
        <f t="shared" si="22"/>
        <v>w</v>
      </c>
      <c r="Q67" s="3">
        <v>1</v>
      </c>
      <c r="R67" s="2" t="str">
        <f t="shared" si="23"/>
        <v>d</v>
      </c>
      <c r="S67" s="4" t="str">
        <f t="shared" si="23"/>
        <v>w</v>
      </c>
      <c r="T67" s="3">
        <v>0</v>
      </c>
    </row>
    <row r="68" spans="1:20" ht="15.75">
      <c r="A68" s="7">
        <v>29</v>
      </c>
      <c r="B68" s="3"/>
      <c r="C68" s="11" t="s">
        <v>15</v>
      </c>
      <c r="D68" s="11" t="s">
        <v>17</v>
      </c>
      <c r="E68" s="3">
        <v>0</v>
      </c>
      <c r="F68" s="2" t="str">
        <f t="shared" si="24"/>
        <v>d</v>
      </c>
      <c r="G68" s="4" t="str">
        <f t="shared" si="24"/>
        <v>p</v>
      </c>
      <c r="H68" s="3">
        <v>0</v>
      </c>
      <c r="I68" s="2" t="str">
        <f t="shared" si="21"/>
        <v>d</v>
      </c>
      <c r="J68" s="4" t="str">
        <f>G68</f>
        <v>p</v>
      </c>
      <c r="K68" s="3">
        <v>0</v>
      </c>
      <c r="L68" s="2" t="str">
        <f>I68</f>
        <v>d</v>
      </c>
      <c r="M68" s="4" t="str">
        <f>J68</f>
        <v>p</v>
      </c>
      <c r="N68" s="3">
        <v>0</v>
      </c>
      <c r="O68" s="2" t="str">
        <f>L68</f>
        <v>d</v>
      </c>
      <c r="P68" s="4" t="str">
        <f t="shared" si="22"/>
        <v>p</v>
      </c>
      <c r="Q68" s="3">
        <v>0</v>
      </c>
      <c r="R68" s="2" t="str">
        <f t="shared" si="23"/>
        <v>d</v>
      </c>
      <c r="S68" s="4" t="str">
        <f t="shared" si="23"/>
        <v>p</v>
      </c>
      <c r="T68" s="3">
        <v>0</v>
      </c>
    </row>
    <row r="69" spans="1:20" ht="16.5" thickBot="1">
      <c r="A69" s="12">
        <v>30</v>
      </c>
      <c r="B69" s="13"/>
      <c r="C69" s="17" t="s">
        <v>15</v>
      </c>
      <c r="D69" s="17" t="s">
        <v>17</v>
      </c>
      <c r="E69" s="13">
        <v>0</v>
      </c>
      <c r="F69" s="16" t="str">
        <f t="shared" si="24"/>
        <v>d</v>
      </c>
      <c r="G69" s="17" t="str">
        <f t="shared" si="24"/>
        <v>p</v>
      </c>
      <c r="H69" s="13">
        <v>0</v>
      </c>
      <c r="I69" s="16" t="str">
        <f t="shared" si="21"/>
        <v>d</v>
      </c>
      <c r="J69" s="17" t="str">
        <f>G69</f>
        <v>p</v>
      </c>
      <c r="K69" s="13">
        <v>0</v>
      </c>
      <c r="L69" s="16" t="str">
        <f>I69</f>
        <v>d</v>
      </c>
      <c r="M69" s="17" t="s">
        <v>18</v>
      </c>
      <c r="N69" s="13">
        <v>1</v>
      </c>
      <c r="O69" s="16" t="str">
        <f>L69</f>
        <v>d</v>
      </c>
      <c r="P69" s="17" t="str">
        <f t="shared" si="22"/>
        <v>w</v>
      </c>
      <c r="Q69" s="13">
        <v>0</v>
      </c>
      <c r="R69" s="16" t="str">
        <f t="shared" si="23"/>
        <v>d</v>
      </c>
      <c r="S69" s="17" t="str">
        <f t="shared" si="23"/>
        <v>w</v>
      </c>
      <c r="T69" s="13">
        <v>0</v>
      </c>
    </row>
    <row r="70" spans="1:20" ht="15.75">
      <c r="A70" s="11"/>
      <c r="B70" s="4"/>
      <c r="C70" s="11"/>
      <c r="D70" s="11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5.75">
      <c r="A71" s="11"/>
      <c r="B71" s="4"/>
      <c r="C71" s="11"/>
      <c r="D71" s="1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ht="16.5" thickBot="1">
      <c r="R72" s="5" t="s">
        <v>25</v>
      </c>
    </row>
    <row r="73" spans="1:20" ht="16.5" thickBot="1">
      <c r="A73" s="120"/>
      <c r="B73" s="121"/>
      <c r="C73" s="14" t="s">
        <v>8</v>
      </c>
      <c r="D73" s="14"/>
      <c r="E73" s="14"/>
      <c r="F73" s="14"/>
      <c r="G73" s="14"/>
      <c r="H73" s="14"/>
      <c r="I73" s="30" t="s">
        <v>71</v>
      </c>
      <c r="J73" s="122"/>
      <c r="K73" s="122"/>
      <c r="L73" s="122"/>
      <c r="M73" s="30" t="s">
        <v>72</v>
      </c>
      <c r="N73" s="30"/>
      <c r="O73" s="30"/>
      <c r="P73" s="30"/>
      <c r="Q73" s="30"/>
      <c r="R73" s="30"/>
      <c r="S73" s="30"/>
      <c r="T73" s="123"/>
    </row>
    <row r="74" spans="1:20" ht="15.75">
      <c r="A74" s="124" t="s">
        <v>2</v>
      </c>
      <c r="B74" s="126" t="s">
        <v>0</v>
      </c>
      <c r="C74" s="128">
        <v>1959</v>
      </c>
      <c r="D74" s="129"/>
      <c r="E74" s="130"/>
      <c r="F74" s="128" t="s">
        <v>7</v>
      </c>
      <c r="G74" s="129"/>
      <c r="H74" s="130"/>
      <c r="I74" s="128" t="s">
        <v>6</v>
      </c>
      <c r="J74" s="129"/>
      <c r="K74" s="130"/>
      <c r="L74" s="128">
        <v>1985</v>
      </c>
      <c r="M74" s="129"/>
      <c r="N74" s="130"/>
      <c r="O74" s="128">
        <v>1994</v>
      </c>
      <c r="P74" s="129"/>
      <c r="Q74" s="130"/>
      <c r="R74" s="128" t="s">
        <v>1</v>
      </c>
      <c r="S74" s="129"/>
      <c r="T74" s="130"/>
    </row>
    <row r="75" spans="1:20" ht="16.5" thickBot="1">
      <c r="A75" s="125"/>
      <c r="B75" s="127"/>
      <c r="C75" s="9" t="s">
        <v>3</v>
      </c>
      <c r="D75" s="6" t="s">
        <v>5</v>
      </c>
      <c r="E75" s="8" t="s">
        <v>4</v>
      </c>
      <c r="F75" s="9" t="s">
        <v>3</v>
      </c>
      <c r="G75" s="6" t="s">
        <v>5</v>
      </c>
      <c r="H75" s="8" t="s">
        <v>4</v>
      </c>
      <c r="I75" s="9" t="s">
        <v>3</v>
      </c>
      <c r="J75" s="6" t="s">
        <v>5</v>
      </c>
      <c r="K75" s="8" t="s">
        <v>4</v>
      </c>
      <c r="L75" s="9" t="s">
        <v>3</v>
      </c>
      <c r="M75" s="6" t="s">
        <v>5</v>
      </c>
      <c r="N75" s="10" t="s">
        <v>4</v>
      </c>
      <c r="O75" s="9" t="s">
        <v>3</v>
      </c>
      <c r="P75" s="6" t="s">
        <v>5</v>
      </c>
      <c r="Q75" s="8" t="s">
        <v>4</v>
      </c>
      <c r="R75" s="9" t="s">
        <v>3</v>
      </c>
      <c r="S75" s="6" t="s">
        <v>5</v>
      </c>
      <c r="T75" s="8" t="s">
        <v>4</v>
      </c>
    </row>
    <row r="76" spans="1:20" ht="15.75">
      <c r="A76" s="2">
        <v>1</v>
      </c>
      <c r="B76" s="3"/>
      <c r="C76" s="4" t="s">
        <v>14</v>
      </c>
      <c r="D76" s="4" t="s">
        <v>18</v>
      </c>
      <c r="E76" s="3">
        <v>0</v>
      </c>
      <c r="F76" s="2" t="s">
        <v>67</v>
      </c>
      <c r="G76" s="4"/>
      <c r="H76" s="3">
        <v>0</v>
      </c>
      <c r="I76" s="2" t="s">
        <v>14</v>
      </c>
      <c r="J76" s="4" t="s">
        <v>18</v>
      </c>
      <c r="K76" s="3">
        <v>0</v>
      </c>
      <c r="L76" s="2" t="s">
        <v>14</v>
      </c>
      <c r="M76" s="4" t="s">
        <v>17</v>
      </c>
      <c r="N76" s="3">
        <v>-1</v>
      </c>
      <c r="O76" s="2" t="str">
        <f aca="true" t="shared" si="25" ref="O76:P82">L76</f>
        <v>m</v>
      </c>
      <c r="P76" s="4" t="str">
        <f t="shared" si="25"/>
        <v>p</v>
      </c>
      <c r="Q76" s="3">
        <v>0</v>
      </c>
      <c r="R76" s="2" t="str">
        <f aca="true" t="shared" si="26" ref="R76:R88">O76</f>
        <v>m</v>
      </c>
      <c r="S76" s="4" t="str">
        <f aca="true" t="shared" si="27" ref="S76:S88">P76</f>
        <v>p</v>
      </c>
      <c r="T76" s="3">
        <v>0</v>
      </c>
    </row>
    <row r="77" spans="1:20" ht="15.75">
      <c r="A77" s="2">
        <v>2</v>
      </c>
      <c r="B77" s="3" t="s">
        <v>73</v>
      </c>
      <c r="C77" s="4" t="s">
        <v>15</v>
      </c>
      <c r="D77" s="4" t="s">
        <v>18</v>
      </c>
      <c r="E77" s="3">
        <v>0</v>
      </c>
      <c r="F77" s="2" t="s">
        <v>67</v>
      </c>
      <c r="G77" s="4"/>
      <c r="H77" s="3">
        <v>0</v>
      </c>
      <c r="I77" s="2" t="s">
        <v>15</v>
      </c>
      <c r="J77" s="4" t="s">
        <v>18</v>
      </c>
      <c r="K77" s="3">
        <v>0</v>
      </c>
      <c r="L77" s="2" t="str">
        <f>I77</f>
        <v>d</v>
      </c>
      <c r="M77" s="4" t="str">
        <f>J77</f>
        <v>w</v>
      </c>
      <c r="N77" s="3">
        <v>0</v>
      </c>
      <c r="O77" s="2" t="str">
        <f t="shared" si="25"/>
        <v>d</v>
      </c>
      <c r="P77" s="4" t="str">
        <f t="shared" si="25"/>
        <v>w</v>
      </c>
      <c r="Q77" s="3">
        <v>0</v>
      </c>
      <c r="R77" s="2" t="str">
        <f t="shared" si="26"/>
        <v>d</v>
      </c>
      <c r="S77" s="4" t="str">
        <f t="shared" si="27"/>
        <v>w</v>
      </c>
      <c r="T77" s="3">
        <v>0</v>
      </c>
    </row>
    <row r="78" spans="1:20" ht="15.75">
      <c r="A78" s="2">
        <v>3</v>
      </c>
      <c r="B78" s="3"/>
      <c r="C78" s="4" t="s">
        <v>14</v>
      </c>
      <c r="D78" s="4" t="s">
        <v>18</v>
      </c>
      <c r="E78" s="3">
        <v>0</v>
      </c>
      <c r="F78" s="2" t="s">
        <v>67</v>
      </c>
      <c r="G78" s="4"/>
      <c r="H78" s="3">
        <v>0</v>
      </c>
      <c r="I78" s="2" t="s">
        <v>14</v>
      </c>
      <c r="J78" s="4" t="s">
        <v>18</v>
      </c>
      <c r="K78" s="3">
        <v>0</v>
      </c>
      <c r="L78" s="2" t="str">
        <f>I78</f>
        <v>m</v>
      </c>
      <c r="M78" s="4" t="str">
        <f>J78</f>
        <v>w</v>
      </c>
      <c r="N78" s="3">
        <v>0</v>
      </c>
      <c r="O78" s="2" t="str">
        <f t="shared" si="25"/>
        <v>m</v>
      </c>
      <c r="P78" s="4" t="str">
        <f t="shared" si="25"/>
        <v>w</v>
      </c>
      <c r="Q78" s="3">
        <v>0</v>
      </c>
      <c r="R78" s="2" t="str">
        <f t="shared" si="26"/>
        <v>m</v>
      </c>
      <c r="S78" s="4" t="str">
        <f t="shared" si="27"/>
        <v>w</v>
      </c>
      <c r="T78" s="3">
        <v>0</v>
      </c>
    </row>
    <row r="79" spans="1:20" ht="15.75">
      <c r="A79" s="2">
        <v>4</v>
      </c>
      <c r="B79" s="3"/>
      <c r="C79" s="11" t="s">
        <v>15</v>
      </c>
      <c r="D79" s="4" t="s">
        <v>17</v>
      </c>
      <c r="E79" s="3">
        <v>0</v>
      </c>
      <c r="F79" s="2" t="str">
        <f>C79</f>
        <v>d</v>
      </c>
      <c r="G79" s="4" t="str">
        <f>D79</f>
        <v>p</v>
      </c>
      <c r="H79" s="3">
        <v>0</v>
      </c>
      <c r="I79" s="2" t="str">
        <f>F79</f>
        <v>d</v>
      </c>
      <c r="J79" s="4" t="str">
        <f>G79</f>
        <v>p</v>
      </c>
      <c r="K79" s="3">
        <v>0</v>
      </c>
      <c r="L79" s="2" t="s">
        <v>14</v>
      </c>
      <c r="M79" s="4" t="s">
        <v>18</v>
      </c>
      <c r="N79" s="3">
        <v>0</v>
      </c>
      <c r="O79" s="2" t="str">
        <f t="shared" si="25"/>
        <v>m</v>
      </c>
      <c r="P79" s="4" t="str">
        <f t="shared" si="25"/>
        <v>w</v>
      </c>
      <c r="Q79" s="3">
        <v>0</v>
      </c>
      <c r="R79" s="2" t="str">
        <f t="shared" si="26"/>
        <v>m</v>
      </c>
      <c r="S79" s="4" t="str">
        <f t="shared" si="27"/>
        <v>w</v>
      </c>
      <c r="T79" s="3">
        <v>0</v>
      </c>
    </row>
    <row r="80" spans="1:20" ht="15.75">
      <c r="A80" s="2">
        <v>5</v>
      </c>
      <c r="B80" s="3"/>
      <c r="C80" s="11" t="s">
        <v>15</v>
      </c>
      <c r="D80" s="4" t="s">
        <v>17</v>
      </c>
      <c r="E80" s="3">
        <v>0</v>
      </c>
      <c r="F80" s="2" t="str">
        <f>C80</f>
        <v>d</v>
      </c>
      <c r="G80" s="4" t="str">
        <f>D80</f>
        <v>p</v>
      </c>
      <c r="H80" s="3">
        <v>0</v>
      </c>
      <c r="I80" s="2" t="str">
        <f>F80</f>
        <v>d</v>
      </c>
      <c r="J80" s="4" t="str">
        <f>G80</f>
        <v>p</v>
      </c>
      <c r="K80" s="3">
        <v>0</v>
      </c>
      <c r="L80" s="2" t="str">
        <f aca="true" t="shared" si="28" ref="L80:M83">I80</f>
        <v>d</v>
      </c>
      <c r="M80" s="4" t="str">
        <f t="shared" si="28"/>
        <v>p</v>
      </c>
      <c r="N80" s="3">
        <v>0</v>
      </c>
      <c r="O80" s="2" t="str">
        <f t="shared" si="25"/>
        <v>d</v>
      </c>
      <c r="P80" s="4" t="str">
        <f t="shared" si="25"/>
        <v>p</v>
      </c>
      <c r="Q80" s="3">
        <v>0</v>
      </c>
      <c r="R80" s="2" t="str">
        <f t="shared" si="26"/>
        <v>d</v>
      </c>
      <c r="S80" s="4" t="str">
        <f t="shared" si="27"/>
        <v>p</v>
      </c>
      <c r="T80" s="3">
        <v>0</v>
      </c>
    </row>
    <row r="81" spans="1:20" ht="15.75">
      <c r="A81" s="2">
        <v>6</v>
      </c>
      <c r="B81" s="3" t="s">
        <v>74</v>
      </c>
      <c r="C81" s="11" t="s">
        <v>15</v>
      </c>
      <c r="D81" s="4" t="s">
        <v>17</v>
      </c>
      <c r="E81" s="3">
        <v>0</v>
      </c>
      <c r="F81" s="2" t="s">
        <v>67</v>
      </c>
      <c r="G81" s="4"/>
      <c r="H81" s="3">
        <v>0</v>
      </c>
      <c r="I81" s="2" t="s">
        <v>15</v>
      </c>
      <c r="J81" s="4" t="s">
        <v>17</v>
      </c>
      <c r="K81" s="3">
        <v>0</v>
      </c>
      <c r="L81" s="2" t="str">
        <f t="shared" si="28"/>
        <v>d</v>
      </c>
      <c r="M81" s="4" t="str">
        <f t="shared" si="28"/>
        <v>p</v>
      </c>
      <c r="N81" s="3">
        <v>0</v>
      </c>
      <c r="O81" s="2" t="str">
        <f t="shared" si="25"/>
        <v>d</v>
      </c>
      <c r="P81" s="4" t="str">
        <f t="shared" si="25"/>
        <v>p</v>
      </c>
      <c r="Q81" s="3">
        <v>0</v>
      </c>
      <c r="R81" s="2" t="str">
        <f t="shared" si="26"/>
        <v>d</v>
      </c>
      <c r="S81" s="4" t="str">
        <f t="shared" si="27"/>
        <v>p</v>
      </c>
      <c r="T81" s="3">
        <v>0</v>
      </c>
    </row>
    <row r="82" spans="1:20" ht="15.75">
      <c r="A82" s="2">
        <v>7</v>
      </c>
      <c r="B82" s="3"/>
      <c r="C82" s="11" t="s">
        <v>14</v>
      </c>
      <c r="D82" s="4" t="s">
        <v>18</v>
      </c>
      <c r="E82" s="3">
        <v>0</v>
      </c>
      <c r="F82" s="2" t="str">
        <f>C82</f>
        <v>m</v>
      </c>
      <c r="G82" s="4" t="str">
        <f>D82</f>
        <v>w</v>
      </c>
      <c r="H82" s="3">
        <v>0</v>
      </c>
      <c r="I82" s="2" t="str">
        <f>F82</f>
        <v>m</v>
      </c>
      <c r="J82" s="4" t="str">
        <f>G82</f>
        <v>w</v>
      </c>
      <c r="K82" s="3">
        <v>0</v>
      </c>
      <c r="L82" s="2" t="str">
        <f t="shared" si="28"/>
        <v>m</v>
      </c>
      <c r="M82" s="4" t="str">
        <f t="shared" si="28"/>
        <v>w</v>
      </c>
      <c r="N82" s="3">
        <v>0</v>
      </c>
      <c r="O82" s="2" t="str">
        <f t="shared" si="25"/>
        <v>m</v>
      </c>
      <c r="P82" s="4" t="str">
        <f t="shared" si="25"/>
        <v>w</v>
      </c>
      <c r="Q82" s="3">
        <v>0</v>
      </c>
      <c r="R82" s="2" t="str">
        <f t="shared" si="26"/>
        <v>m</v>
      </c>
      <c r="S82" s="4" t="str">
        <f t="shared" si="27"/>
        <v>w</v>
      </c>
      <c r="T82" s="3">
        <v>0</v>
      </c>
    </row>
    <row r="83" spans="1:20" ht="15.75">
      <c r="A83" s="2">
        <v>8</v>
      </c>
      <c r="B83" s="3"/>
      <c r="C83" s="11" t="s">
        <v>14</v>
      </c>
      <c r="D83" s="4" t="s">
        <v>18</v>
      </c>
      <c r="E83" s="3">
        <v>0</v>
      </c>
      <c r="F83" s="2" t="str">
        <f>C83</f>
        <v>m</v>
      </c>
      <c r="G83" s="4" t="str">
        <f>D83</f>
        <v>w</v>
      </c>
      <c r="H83" s="3">
        <v>0</v>
      </c>
      <c r="I83" s="2" t="str">
        <f>F83</f>
        <v>m</v>
      </c>
      <c r="J83" s="4" t="str">
        <f>G83</f>
        <v>w</v>
      </c>
      <c r="K83" s="3">
        <v>0</v>
      </c>
      <c r="L83" s="2" t="str">
        <f t="shared" si="28"/>
        <v>m</v>
      </c>
      <c r="M83" s="4" t="str">
        <f t="shared" si="28"/>
        <v>w</v>
      </c>
      <c r="N83" s="3">
        <v>0</v>
      </c>
      <c r="O83" s="2" t="s">
        <v>15</v>
      </c>
      <c r="P83" s="4" t="s">
        <v>17</v>
      </c>
      <c r="Q83" s="3">
        <v>0</v>
      </c>
      <c r="R83" s="2" t="str">
        <f t="shared" si="26"/>
        <v>d</v>
      </c>
      <c r="S83" s="4" t="str">
        <f t="shared" si="27"/>
        <v>p</v>
      </c>
      <c r="T83" s="3">
        <v>0</v>
      </c>
    </row>
    <row r="84" spans="1:20" ht="15.75">
      <c r="A84" s="2">
        <v>9</v>
      </c>
      <c r="B84" s="3"/>
      <c r="C84" s="11" t="s">
        <v>15</v>
      </c>
      <c r="D84" s="4" t="s">
        <v>18</v>
      </c>
      <c r="E84" s="3">
        <v>0</v>
      </c>
      <c r="F84" s="2" t="s">
        <v>67</v>
      </c>
      <c r="G84" s="4"/>
      <c r="H84" s="3">
        <v>0</v>
      </c>
      <c r="I84" s="2" t="s">
        <v>15</v>
      </c>
      <c r="J84" s="4" t="s">
        <v>18</v>
      </c>
      <c r="K84" s="3">
        <v>0</v>
      </c>
      <c r="L84" s="2" t="s">
        <v>15</v>
      </c>
      <c r="M84" s="4" t="s">
        <v>17</v>
      </c>
      <c r="N84" s="3">
        <v>-1</v>
      </c>
      <c r="O84" s="2" t="str">
        <f aca="true" t="shared" si="29" ref="O84:O94">L84</f>
        <v>d</v>
      </c>
      <c r="P84" s="4" t="str">
        <f aca="true" t="shared" si="30" ref="P84:P94">M84</f>
        <v>p</v>
      </c>
      <c r="Q84" s="3">
        <v>0</v>
      </c>
      <c r="R84" s="2" t="str">
        <f t="shared" si="26"/>
        <v>d</v>
      </c>
      <c r="S84" s="4" t="str">
        <f t="shared" si="27"/>
        <v>p</v>
      </c>
      <c r="T84" s="3">
        <v>0</v>
      </c>
    </row>
    <row r="85" spans="1:20" ht="15.75">
      <c r="A85" s="2">
        <v>10</v>
      </c>
      <c r="B85" s="3" t="s">
        <v>75</v>
      </c>
      <c r="C85" s="11" t="s">
        <v>15</v>
      </c>
      <c r="D85" s="4" t="s">
        <v>17</v>
      </c>
      <c r="E85" s="3">
        <v>0</v>
      </c>
      <c r="F85" s="2" t="str">
        <f aca="true" t="shared" si="31" ref="F85:G87">C85</f>
        <v>d</v>
      </c>
      <c r="G85" s="4" t="str">
        <f t="shared" si="31"/>
        <v>p</v>
      </c>
      <c r="H85" s="3">
        <v>0</v>
      </c>
      <c r="I85" s="2" t="s">
        <v>14</v>
      </c>
      <c r="J85" s="4" t="s">
        <v>18</v>
      </c>
      <c r="K85" s="3">
        <v>0</v>
      </c>
      <c r="L85" s="2" t="str">
        <f aca="true" t="shared" si="32" ref="L85:M87">I85</f>
        <v>m</v>
      </c>
      <c r="M85" s="4" t="str">
        <f t="shared" si="32"/>
        <v>w</v>
      </c>
      <c r="N85" s="3">
        <v>0</v>
      </c>
      <c r="O85" s="2" t="str">
        <f t="shared" si="29"/>
        <v>m</v>
      </c>
      <c r="P85" s="4" t="str">
        <f t="shared" si="30"/>
        <v>w</v>
      </c>
      <c r="Q85" s="3">
        <v>0</v>
      </c>
      <c r="R85" s="2" t="str">
        <f t="shared" si="26"/>
        <v>m</v>
      </c>
      <c r="S85" s="4" t="str">
        <f t="shared" si="27"/>
        <v>w</v>
      </c>
      <c r="T85" s="3">
        <v>0</v>
      </c>
    </row>
    <row r="86" spans="1:20" ht="15.75">
      <c r="A86" s="2">
        <v>11</v>
      </c>
      <c r="B86" s="3"/>
      <c r="C86" s="11" t="s">
        <v>15</v>
      </c>
      <c r="D86" s="4" t="s">
        <v>17</v>
      </c>
      <c r="E86" s="3">
        <v>0</v>
      </c>
      <c r="F86" s="2" t="str">
        <f t="shared" si="31"/>
        <v>d</v>
      </c>
      <c r="G86" s="4" t="str">
        <f t="shared" si="31"/>
        <v>p</v>
      </c>
      <c r="H86" s="3">
        <v>0</v>
      </c>
      <c r="I86" s="2" t="str">
        <f>F86</f>
        <v>d</v>
      </c>
      <c r="J86" s="4" t="str">
        <f>G86</f>
        <v>p</v>
      </c>
      <c r="K86" s="3">
        <v>0</v>
      </c>
      <c r="L86" s="2" t="str">
        <f t="shared" si="32"/>
        <v>d</v>
      </c>
      <c r="M86" s="4" t="str">
        <f t="shared" si="32"/>
        <v>p</v>
      </c>
      <c r="N86" s="3">
        <v>0</v>
      </c>
      <c r="O86" s="2" t="str">
        <f t="shared" si="29"/>
        <v>d</v>
      </c>
      <c r="P86" s="4" t="str">
        <f t="shared" si="30"/>
        <v>p</v>
      </c>
      <c r="Q86" s="3">
        <v>0</v>
      </c>
      <c r="R86" s="2" t="str">
        <f t="shared" si="26"/>
        <v>d</v>
      </c>
      <c r="S86" s="4" t="str">
        <f t="shared" si="27"/>
        <v>p</v>
      </c>
      <c r="T86" s="3">
        <v>0</v>
      </c>
    </row>
    <row r="87" spans="1:20" ht="15.75">
      <c r="A87" s="2">
        <v>12</v>
      </c>
      <c r="B87" s="3"/>
      <c r="C87" s="11" t="s">
        <v>14</v>
      </c>
      <c r="D87" s="4" t="s">
        <v>18</v>
      </c>
      <c r="E87" s="3">
        <v>0</v>
      </c>
      <c r="F87" s="2" t="str">
        <f t="shared" si="31"/>
        <v>m</v>
      </c>
      <c r="G87" s="4" t="str">
        <f t="shared" si="31"/>
        <v>w</v>
      </c>
      <c r="H87" s="3">
        <v>0</v>
      </c>
      <c r="I87" s="2" t="str">
        <f>F87</f>
        <v>m</v>
      </c>
      <c r="J87" s="4" t="str">
        <f>G87</f>
        <v>w</v>
      </c>
      <c r="K87" s="3">
        <v>0</v>
      </c>
      <c r="L87" s="2" t="str">
        <f t="shared" si="32"/>
        <v>m</v>
      </c>
      <c r="M87" s="4" t="str">
        <f t="shared" si="32"/>
        <v>w</v>
      </c>
      <c r="N87" s="3">
        <v>0</v>
      </c>
      <c r="O87" s="2" t="str">
        <f t="shared" si="29"/>
        <v>m</v>
      </c>
      <c r="P87" s="4" t="str">
        <f t="shared" si="30"/>
        <v>w</v>
      </c>
      <c r="Q87" s="3">
        <v>0</v>
      </c>
      <c r="R87" s="2" t="str">
        <f t="shared" si="26"/>
        <v>m</v>
      </c>
      <c r="S87" s="4" t="str">
        <f t="shared" si="27"/>
        <v>w</v>
      </c>
      <c r="T87" s="3">
        <v>0</v>
      </c>
    </row>
    <row r="88" spans="1:20" ht="15.75">
      <c r="A88" s="2">
        <v>13</v>
      </c>
      <c r="B88" s="3"/>
      <c r="C88" s="11" t="s">
        <v>15</v>
      </c>
      <c r="D88" s="4" t="s">
        <v>17</v>
      </c>
      <c r="E88" s="3">
        <v>0</v>
      </c>
      <c r="F88" s="2" t="s">
        <v>67</v>
      </c>
      <c r="G88" s="4"/>
      <c r="H88" s="3">
        <v>0</v>
      </c>
      <c r="I88" s="2" t="s">
        <v>14</v>
      </c>
      <c r="J88" s="4" t="s">
        <v>17</v>
      </c>
      <c r="K88" s="3">
        <v>-1</v>
      </c>
      <c r="L88" s="2" t="s">
        <v>15</v>
      </c>
      <c r="M88" s="4" t="s">
        <v>17</v>
      </c>
      <c r="N88" s="3">
        <v>1</v>
      </c>
      <c r="O88" s="2" t="str">
        <f t="shared" si="29"/>
        <v>d</v>
      </c>
      <c r="P88" s="4" t="str">
        <f t="shared" si="30"/>
        <v>p</v>
      </c>
      <c r="Q88" s="3">
        <v>0</v>
      </c>
      <c r="R88" s="2" t="str">
        <f t="shared" si="26"/>
        <v>d</v>
      </c>
      <c r="S88" s="4" t="str">
        <f t="shared" si="27"/>
        <v>p</v>
      </c>
      <c r="T88" s="3">
        <v>0</v>
      </c>
    </row>
    <row r="89" spans="1:20" ht="15.75">
      <c r="A89" s="2">
        <v>14</v>
      </c>
      <c r="B89" s="3"/>
      <c r="C89" s="11" t="s">
        <v>15</v>
      </c>
      <c r="D89" s="4" t="s">
        <v>17</v>
      </c>
      <c r="E89" s="3">
        <v>0</v>
      </c>
      <c r="F89" s="2" t="str">
        <f>C89</f>
        <v>d</v>
      </c>
      <c r="G89" s="4"/>
      <c r="H89" s="3">
        <v>0</v>
      </c>
      <c r="I89" s="2" t="str">
        <f>F89</f>
        <v>d</v>
      </c>
      <c r="J89" s="4" t="s">
        <v>17</v>
      </c>
      <c r="K89" s="3">
        <v>0</v>
      </c>
      <c r="L89" s="2" t="str">
        <f aca="true" t="shared" si="33" ref="L89:M91">I89</f>
        <v>d</v>
      </c>
      <c r="M89" s="4" t="str">
        <f t="shared" si="33"/>
        <v>p</v>
      </c>
      <c r="N89" s="3">
        <v>0</v>
      </c>
      <c r="O89" s="2" t="str">
        <f t="shared" si="29"/>
        <v>d</v>
      </c>
      <c r="P89" s="4" t="str">
        <f t="shared" si="30"/>
        <v>p</v>
      </c>
      <c r="Q89" s="3">
        <v>0</v>
      </c>
      <c r="R89" s="2" t="s">
        <v>15</v>
      </c>
      <c r="S89" s="4" t="s">
        <v>18</v>
      </c>
      <c r="T89" s="3">
        <v>1</v>
      </c>
    </row>
    <row r="90" spans="1:20" ht="15.75">
      <c r="A90" s="2">
        <v>15</v>
      </c>
      <c r="B90" s="3"/>
      <c r="C90" s="11" t="s">
        <v>14</v>
      </c>
      <c r="D90" s="4" t="s">
        <v>17</v>
      </c>
      <c r="E90" s="3">
        <v>0</v>
      </c>
      <c r="F90" s="2" t="s">
        <v>67</v>
      </c>
      <c r="G90" s="4"/>
      <c r="H90" s="3">
        <v>0</v>
      </c>
      <c r="I90" s="2" t="s">
        <v>14</v>
      </c>
      <c r="J90" s="4" t="s">
        <v>17</v>
      </c>
      <c r="K90" s="3">
        <v>0</v>
      </c>
      <c r="L90" s="2" t="str">
        <f t="shared" si="33"/>
        <v>m</v>
      </c>
      <c r="M90" s="4" t="str">
        <f t="shared" si="33"/>
        <v>p</v>
      </c>
      <c r="N90" s="3">
        <v>0</v>
      </c>
      <c r="O90" s="2" t="str">
        <f t="shared" si="29"/>
        <v>m</v>
      </c>
      <c r="P90" s="4" t="str">
        <f t="shared" si="30"/>
        <v>p</v>
      </c>
      <c r="Q90" s="3">
        <v>0</v>
      </c>
      <c r="R90" s="2" t="str">
        <f aca="true" t="shared" si="34" ref="R90:S93">O90</f>
        <v>m</v>
      </c>
      <c r="S90" s="4" t="str">
        <f t="shared" si="34"/>
        <v>p</v>
      </c>
      <c r="T90" s="3">
        <v>0</v>
      </c>
    </row>
    <row r="91" spans="1:20" ht="15.75">
      <c r="A91" s="2">
        <v>16</v>
      </c>
      <c r="B91" s="3" t="s">
        <v>76</v>
      </c>
      <c r="C91" s="11" t="s">
        <v>14</v>
      </c>
      <c r="D91" s="4" t="s">
        <v>18</v>
      </c>
      <c r="E91" s="3">
        <v>0</v>
      </c>
      <c r="F91" s="2" t="s">
        <v>67</v>
      </c>
      <c r="G91" s="4"/>
      <c r="H91" s="3">
        <v>0</v>
      </c>
      <c r="I91" s="2" t="s">
        <v>14</v>
      </c>
      <c r="J91" s="4" t="s">
        <v>18</v>
      </c>
      <c r="K91" s="3">
        <v>0</v>
      </c>
      <c r="L91" s="2" t="str">
        <f t="shared" si="33"/>
        <v>m</v>
      </c>
      <c r="M91" s="4" t="str">
        <f t="shared" si="33"/>
        <v>w</v>
      </c>
      <c r="N91" s="3">
        <v>0</v>
      </c>
      <c r="O91" s="2" t="str">
        <f t="shared" si="29"/>
        <v>m</v>
      </c>
      <c r="P91" s="4" t="str">
        <f t="shared" si="30"/>
        <v>w</v>
      </c>
      <c r="Q91" s="3">
        <v>0</v>
      </c>
      <c r="R91" s="2" t="str">
        <f t="shared" si="34"/>
        <v>m</v>
      </c>
      <c r="S91" s="4" t="str">
        <f t="shared" si="34"/>
        <v>w</v>
      </c>
      <c r="T91" s="3">
        <v>0</v>
      </c>
    </row>
    <row r="92" spans="1:20" ht="15.75">
      <c r="A92" s="2">
        <v>17</v>
      </c>
      <c r="B92" s="3"/>
      <c r="C92" s="11" t="s">
        <v>15</v>
      </c>
      <c r="D92" s="4" t="s">
        <v>18</v>
      </c>
      <c r="E92" s="3">
        <v>0</v>
      </c>
      <c r="F92" s="2" t="s">
        <v>67</v>
      </c>
      <c r="G92" s="4"/>
      <c r="H92" s="3">
        <v>0</v>
      </c>
      <c r="I92" s="2" t="s">
        <v>15</v>
      </c>
      <c r="J92" s="4" t="s">
        <v>18</v>
      </c>
      <c r="K92" s="3">
        <v>0</v>
      </c>
      <c r="L92" s="2" t="s">
        <v>15</v>
      </c>
      <c r="M92" s="4" t="s">
        <v>17</v>
      </c>
      <c r="N92" s="3">
        <v>-1</v>
      </c>
      <c r="O92" s="2" t="str">
        <f t="shared" si="29"/>
        <v>d</v>
      </c>
      <c r="P92" s="4" t="str">
        <f t="shared" si="30"/>
        <v>p</v>
      </c>
      <c r="Q92" s="3">
        <v>0</v>
      </c>
      <c r="R92" s="2" t="str">
        <f t="shared" si="34"/>
        <v>d</v>
      </c>
      <c r="S92" s="4" t="str">
        <f t="shared" si="34"/>
        <v>p</v>
      </c>
      <c r="T92" s="3">
        <v>0</v>
      </c>
    </row>
    <row r="93" spans="1:20" ht="15.75">
      <c r="A93" s="2">
        <v>18</v>
      </c>
      <c r="B93" s="3"/>
      <c r="C93" s="11" t="s">
        <v>15</v>
      </c>
      <c r="D93" s="4" t="s">
        <v>18</v>
      </c>
      <c r="E93" s="3">
        <v>0</v>
      </c>
      <c r="F93" s="2" t="s">
        <v>67</v>
      </c>
      <c r="G93" s="4"/>
      <c r="H93" s="3">
        <v>0</v>
      </c>
      <c r="I93" s="2" t="s">
        <v>15</v>
      </c>
      <c r="J93" s="4" t="s">
        <v>18</v>
      </c>
      <c r="K93" s="3">
        <v>0</v>
      </c>
      <c r="L93" s="2" t="str">
        <f>I93</f>
        <v>d</v>
      </c>
      <c r="M93" s="4" t="str">
        <f>J93</f>
        <v>w</v>
      </c>
      <c r="N93" s="3">
        <v>0</v>
      </c>
      <c r="O93" s="2" t="str">
        <f t="shared" si="29"/>
        <v>d</v>
      </c>
      <c r="P93" s="4" t="str">
        <f t="shared" si="30"/>
        <v>w</v>
      </c>
      <c r="Q93" s="3">
        <v>0</v>
      </c>
      <c r="R93" s="2" t="str">
        <f t="shared" si="34"/>
        <v>d</v>
      </c>
      <c r="S93" s="4" t="str">
        <f t="shared" si="34"/>
        <v>w</v>
      </c>
      <c r="T93" s="3">
        <v>0</v>
      </c>
    </row>
    <row r="94" spans="1:20" ht="15.75">
      <c r="A94" s="2">
        <v>19</v>
      </c>
      <c r="B94" s="3"/>
      <c r="C94" s="11" t="s">
        <v>14</v>
      </c>
      <c r="D94" s="4" t="s">
        <v>18</v>
      </c>
      <c r="E94" s="3">
        <v>0</v>
      </c>
      <c r="F94" s="2" t="str">
        <f>C94</f>
        <v>m</v>
      </c>
      <c r="G94" s="4" t="str">
        <f>D94</f>
        <v>w</v>
      </c>
      <c r="H94" s="3">
        <v>0</v>
      </c>
      <c r="I94" s="2" t="str">
        <f>F94</f>
        <v>m</v>
      </c>
      <c r="J94" s="4" t="str">
        <f>G94</f>
        <v>w</v>
      </c>
      <c r="K94" s="3">
        <v>0</v>
      </c>
      <c r="L94" s="2" t="str">
        <f>I94</f>
        <v>m</v>
      </c>
      <c r="M94" s="4" t="str">
        <f>J94</f>
        <v>w</v>
      </c>
      <c r="N94" s="3">
        <v>0</v>
      </c>
      <c r="O94" s="2" t="str">
        <f t="shared" si="29"/>
        <v>m</v>
      </c>
      <c r="P94" s="4" t="str">
        <f t="shared" si="30"/>
        <v>w</v>
      </c>
      <c r="Q94" s="3">
        <v>0</v>
      </c>
      <c r="R94" s="2" t="s">
        <v>15</v>
      </c>
      <c r="S94" s="4" t="s">
        <v>17</v>
      </c>
      <c r="T94" s="3">
        <v>0</v>
      </c>
    </row>
    <row r="95" spans="1:20" ht="15.75">
      <c r="A95" s="2">
        <v>20</v>
      </c>
      <c r="B95" s="3"/>
      <c r="C95" s="11" t="s">
        <v>14</v>
      </c>
      <c r="D95" s="4" t="s">
        <v>18</v>
      </c>
      <c r="E95" s="3">
        <v>0</v>
      </c>
      <c r="F95" s="2" t="str">
        <f>C95</f>
        <v>m</v>
      </c>
      <c r="G95" s="4" t="str">
        <f>D95</f>
        <v>w</v>
      </c>
      <c r="H95" s="3">
        <v>0</v>
      </c>
      <c r="I95" s="2" t="s">
        <v>15</v>
      </c>
      <c r="J95" s="4" t="s">
        <v>17</v>
      </c>
      <c r="K95" s="3">
        <v>0</v>
      </c>
      <c r="L95" s="2" t="s">
        <v>14</v>
      </c>
      <c r="M95" s="4" t="s">
        <v>17</v>
      </c>
      <c r="N95" s="3">
        <v>-1</v>
      </c>
      <c r="O95" s="2" t="s">
        <v>15</v>
      </c>
      <c r="P95" s="4" t="s">
        <v>17</v>
      </c>
      <c r="Q95" s="3">
        <v>1</v>
      </c>
      <c r="R95" s="2" t="str">
        <f aca="true" t="shared" si="35" ref="R95:S98">O95</f>
        <v>d</v>
      </c>
      <c r="S95" s="4" t="str">
        <f t="shared" si="35"/>
        <v>p</v>
      </c>
      <c r="T95" s="3">
        <v>0</v>
      </c>
    </row>
    <row r="96" spans="1:20" ht="15.75">
      <c r="A96" s="2">
        <v>21</v>
      </c>
      <c r="B96" s="3"/>
      <c r="C96" s="11" t="s">
        <v>14</v>
      </c>
      <c r="D96" s="4" t="s">
        <v>18</v>
      </c>
      <c r="E96" s="3">
        <v>0</v>
      </c>
      <c r="F96" s="2" t="s">
        <v>67</v>
      </c>
      <c r="G96" s="4"/>
      <c r="H96" s="3">
        <v>0</v>
      </c>
      <c r="I96" s="2" t="s">
        <v>14</v>
      </c>
      <c r="J96" s="4" t="s">
        <v>18</v>
      </c>
      <c r="K96" s="3">
        <v>0</v>
      </c>
      <c r="L96" s="2" t="str">
        <f aca="true" t="shared" si="36" ref="L96:M103">I96</f>
        <v>m</v>
      </c>
      <c r="M96" s="4" t="str">
        <f t="shared" si="36"/>
        <v>w</v>
      </c>
      <c r="N96" s="3">
        <v>0</v>
      </c>
      <c r="O96" s="2" t="str">
        <f aca="true" t="shared" si="37" ref="O96:O105">L96</f>
        <v>m</v>
      </c>
      <c r="P96" s="4" t="str">
        <f aca="true" t="shared" si="38" ref="P96:P105">M96</f>
        <v>w</v>
      </c>
      <c r="Q96" s="3">
        <v>0</v>
      </c>
      <c r="R96" s="2" t="str">
        <f t="shared" si="35"/>
        <v>m</v>
      </c>
      <c r="S96" s="4" t="str">
        <f t="shared" si="35"/>
        <v>w</v>
      </c>
      <c r="T96" s="3">
        <v>0</v>
      </c>
    </row>
    <row r="97" spans="1:20" ht="15.75">
      <c r="A97" s="2">
        <v>22</v>
      </c>
      <c r="B97" s="3"/>
      <c r="C97" s="11" t="s">
        <v>15</v>
      </c>
      <c r="D97" s="4" t="s">
        <v>17</v>
      </c>
      <c r="E97" s="3">
        <v>0</v>
      </c>
      <c r="F97" s="2" t="str">
        <f>C97</f>
        <v>d</v>
      </c>
      <c r="G97" s="4" t="str">
        <f>D97</f>
        <v>p</v>
      </c>
      <c r="H97" s="3">
        <v>0</v>
      </c>
      <c r="I97" s="2" t="str">
        <f>F97</f>
        <v>d</v>
      </c>
      <c r="J97" s="4" t="str">
        <f>G97</f>
        <v>p</v>
      </c>
      <c r="K97" s="3">
        <v>0</v>
      </c>
      <c r="L97" s="2" t="str">
        <f t="shared" si="36"/>
        <v>d</v>
      </c>
      <c r="M97" s="4" t="str">
        <f t="shared" si="36"/>
        <v>p</v>
      </c>
      <c r="N97" s="3">
        <v>0</v>
      </c>
      <c r="O97" s="2" t="str">
        <f t="shared" si="37"/>
        <v>d</v>
      </c>
      <c r="P97" s="4" t="str">
        <f t="shared" si="38"/>
        <v>p</v>
      </c>
      <c r="Q97" s="3">
        <v>0</v>
      </c>
      <c r="R97" s="2" t="str">
        <f t="shared" si="35"/>
        <v>d</v>
      </c>
      <c r="S97" s="4" t="str">
        <f t="shared" si="35"/>
        <v>p</v>
      </c>
      <c r="T97" s="3">
        <v>0</v>
      </c>
    </row>
    <row r="98" spans="1:20" ht="15.75">
      <c r="A98" s="2">
        <v>23</v>
      </c>
      <c r="B98" s="3"/>
      <c r="C98" s="11" t="s">
        <v>14</v>
      </c>
      <c r="D98" s="4" t="s">
        <v>18</v>
      </c>
      <c r="E98" s="3">
        <v>0</v>
      </c>
      <c r="F98" s="2" t="s">
        <v>67</v>
      </c>
      <c r="G98" s="4"/>
      <c r="H98" s="3">
        <v>0</v>
      </c>
      <c r="I98" s="2" t="s">
        <v>14</v>
      </c>
      <c r="J98" s="4" t="s">
        <v>18</v>
      </c>
      <c r="K98" s="3">
        <v>0</v>
      </c>
      <c r="L98" s="2" t="str">
        <f t="shared" si="36"/>
        <v>m</v>
      </c>
      <c r="M98" s="4" t="str">
        <f t="shared" si="36"/>
        <v>w</v>
      </c>
      <c r="N98" s="3">
        <v>0</v>
      </c>
      <c r="O98" s="2" t="str">
        <f t="shared" si="37"/>
        <v>m</v>
      </c>
      <c r="P98" s="4" t="str">
        <f t="shared" si="38"/>
        <v>w</v>
      </c>
      <c r="Q98" s="3">
        <v>0</v>
      </c>
      <c r="R98" s="2" t="str">
        <f t="shared" si="35"/>
        <v>m</v>
      </c>
      <c r="S98" s="4" t="str">
        <f t="shared" si="35"/>
        <v>w</v>
      </c>
      <c r="T98" s="3">
        <v>0</v>
      </c>
    </row>
    <row r="99" spans="1:20" ht="15.75">
      <c r="A99" s="2">
        <v>24</v>
      </c>
      <c r="B99" s="3"/>
      <c r="C99" s="11" t="s">
        <v>15</v>
      </c>
      <c r="D99" s="4" t="s">
        <v>17</v>
      </c>
      <c r="E99" s="3">
        <v>0</v>
      </c>
      <c r="F99" s="2" t="str">
        <f aca="true" t="shared" si="39" ref="F99:G104">C99</f>
        <v>d</v>
      </c>
      <c r="G99" s="4" t="str">
        <f t="shared" si="39"/>
        <v>p</v>
      </c>
      <c r="H99" s="3">
        <v>0</v>
      </c>
      <c r="I99" s="2" t="str">
        <f aca="true" t="shared" si="40" ref="I99:J104">F99</f>
        <v>d</v>
      </c>
      <c r="J99" s="4" t="str">
        <f t="shared" si="40"/>
        <v>p</v>
      </c>
      <c r="K99" s="3">
        <v>0</v>
      </c>
      <c r="L99" s="2" t="str">
        <f t="shared" si="36"/>
        <v>d</v>
      </c>
      <c r="M99" s="4" t="str">
        <f t="shared" si="36"/>
        <v>p</v>
      </c>
      <c r="N99" s="3">
        <v>0</v>
      </c>
      <c r="O99" s="2" t="str">
        <f t="shared" si="37"/>
        <v>d</v>
      </c>
      <c r="P99" s="4" t="str">
        <f t="shared" si="38"/>
        <v>p</v>
      </c>
      <c r="Q99" s="3">
        <v>0</v>
      </c>
      <c r="R99" s="2" t="s">
        <v>15</v>
      </c>
      <c r="S99" s="4" t="s">
        <v>18</v>
      </c>
      <c r="T99" s="3">
        <v>1</v>
      </c>
    </row>
    <row r="100" spans="1:20" ht="15.75">
      <c r="A100" s="2">
        <v>25</v>
      </c>
      <c r="B100" s="3" t="s">
        <v>77</v>
      </c>
      <c r="C100" s="11" t="s">
        <v>15</v>
      </c>
      <c r="D100" s="4" t="s">
        <v>17</v>
      </c>
      <c r="E100" s="3">
        <v>0</v>
      </c>
      <c r="F100" s="2" t="str">
        <f t="shared" si="39"/>
        <v>d</v>
      </c>
      <c r="G100" s="4" t="str">
        <f t="shared" si="39"/>
        <v>p</v>
      </c>
      <c r="H100" s="3">
        <v>0</v>
      </c>
      <c r="I100" s="2" t="str">
        <f t="shared" si="40"/>
        <v>d</v>
      </c>
      <c r="J100" s="4" t="str">
        <f t="shared" si="40"/>
        <v>p</v>
      </c>
      <c r="K100" s="3">
        <v>0</v>
      </c>
      <c r="L100" s="2" t="str">
        <f t="shared" si="36"/>
        <v>d</v>
      </c>
      <c r="M100" s="4" t="str">
        <f t="shared" si="36"/>
        <v>p</v>
      </c>
      <c r="N100" s="3">
        <v>0</v>
      </c>
      <c r="O100" s="2" t="str">
        <f t="shared" si="37"/>
        <v>d</v>
      </c>
      <c r="P100" s="4" t="str">
        <f t="shared" si="38"/>
        <v>p</v>
      </c>
      <c r="Q100" s="3">
        <v>0</v>
      </c>
      <c r="R100" s="2" t="str">
        <f aca="true" t="shared" si="41" ref="R100:S105">O100</f>
        <v>d</v>
      </c>
      <c r="S100" s="4" t="str">
        <f t="shared" si="41"/>
        <v>p</v>
      </c>
      <c r="T100" s="3">
        <v>0</v>
      </c>
    </row>
    <row r="101" spans="1:20" ht="15.75">
      <c r="A101" s="7">
        <v>26</v>
      </c>
      <c r="B101" s="3"/>
      <c r="C101" s="11" t="s">
        <v>15</v>
      </c>
      <c r="D101" s="4" t="s">
        <v>17</v>
      </c>
      <c r="E101" s="3">
        <v>0</v>
      </c>
      <c r="F101" s="2" t="str">
        <f t="shared" si="39"/>
        <v>d</v>
      </c>
      <c r="G101" s="4" t="str">
        <f t="shared" si="39"/>
        <v>p</v>
      </c>
      <c r="H101" s="3">
        <v>0</v>
      </c>
      <c r="I101" s="2" t="str">
        <f t="shared" si="40"/>
        <v>d</v>
      </c>
      <c r="J101" s="4" t="str">
        <f t="shared" si="40"/>
        <v>p</v>
      </c>
      <c r="K101" s="3">
        <v>0</v>
      </c>
      <c r="L101" s="2" t="str">
        <f t="shared" si="36"/>
        <v>d</v>
      </c>
      <c r="M101" s="4" t="str">
        <f t="shared" si="36"/>
        <v>p</v>
      </c>
      <c r="N101" s="3">
        <v>0</v>
      </c>
      <c r="O101" s="2" t="str">
        <f t="shared" si="37"/>
        <v>d</v>
      </c>
      <c r="P101" s="4" t="str">
        <f t="shared" si="38"/>
        <v>p</v>
      </c>
      <c r="Q101" s="3">
        <v>0</v>
      </c>
      <c r="R101" s="2" t="str">
        <f t="shared" si="41"/>
        <v>d</v>
      </c>
      <c r="S101" s="4" t="str">
        <f t="shared" si="41"/>
        <v>p</v>
      </c>
      <c r="T101" s="3">
        <v>0</v>
      </c>
    </row>
    <row r="102" spans="1:20" ht="15.75">
      <c r="A102" s="7">
        <v>27</v>
      </c>
      <c r="B102" s="3"/>
      <c r="C102" s="11" t="s">
        <v>15</v>
      </c>
      <c r="D102" s="4" t="s">
        <v>18</v>
      </c>
      <c r="E102" s="3">
        <v>0</v>
      </c>
      <c r="F102" s="2" t="str">
        <f t="shared" si="39"/>
        <v>d</v>
      </c>
      <c r="G102" s="4" t="str">
        <f t="shared" si="39"/>
        <v>w</v>
      </c>
      <c r="H102" s="3">
        <v>0</v>
      </c>
      <c r="I102" s="2" t="str">
        <f t="shared" si="40"/>
        <v>d</v>
      </c>
      <c r="J102" s="4" t="str">
        <f t="shared" si="40"/>
        <v>w</v>
      </c>
      <c r="K102" s="3">
        <v>0</v>
      </c>
      <c r="L102" s="2" t="str">
        <f t="shared" si="36"/>
        <v>d</v>
      </c>
      <c r="M102" s="4" t="str">
        <f t="shared" si="36"/>
        <v>w</v>
      </c>
      <c r="N102" s="3">
        <v>0</v>
      </c>
      <c r="O102" s="2" t="str">
        <f t="shared" si="37"/>
        <v>d</v>
      </c>
      <c r="P102" s="4" t="str">
        <f t="shared" si="38"/>
        <v>w</v>
      </c>
      <c r="Q102" s="3">
        <v>0</v>
      </c>
      <c r="R102" s="2" t="str">
        <f t="shared" si="41"/>
        <v>d</v>
      </c>
      <c r="S102" s="4" t="str">
        <f t="shared" si="41"/>
        <v>w</v>
      </c>
      <c r="T102" s="3">
        <v>0</v>
      </c>
    </row>
    <row r="103" spans="1:20" ht="15.75">
      <c r="A103" s="7">
        <v>28</v>
      </c>
      <c r="B103" s="3"/>
      <c r="C103" s="11" t="s">
        <v>15</v>
      </c>
      <c r="D103" s="4" t="s">
        <v>17</v>
      </c>
      <c r="E103" s="3">
        <v>0</v>
      </c>
      <c r="F103" s="2" t="str">
        <f t="shared" si="39"/>
        <v>d</v>
      </c>
      <c r="G103" s="4" t="str">
        <f t="shared" si="39"/>
        <v>p</v>
      </c>
      <c r="H103" s="3">
        <v>0</v>
      </c>
      <c r="I103" s="2" t="str">
        <f t="shared" si="40"/>
        <v>d</v>
      </c>
      <c r="J103" s="4" t="str">
        <f t="shared" si="40"/>
        <v>p</v>
      </c>
      <c r="K103" s="3">
        <v>0</v>
      </c>
      <c r="L103" s="2" t="str">
        <f t="shared" si="36"/>
        <v>d</v>
      </c>
      <c r="M103" s="4" t="str">
        <f t="shared" si="36"/>
        <v>p</v>
      </c>
      <c r="N103" s="3">
        <v>0</v>
      </c>
      <c r="O103" s="2" t="str">
        <f t="shared" si="37"/>
        <v>d</v>
      </c>
      <c r="P103" s="4" t="str">
        <f t="shared" si="38"/>
        <v>p</v>
      </c>
      <c r="Q103" s="3">
        <v>0</v>
      </c>
      <c r="R103" s="2" t="str">
        <f t="shared" si="41"/>
        <v>d</v>
      </c>
      <c r="S103" s="4" t="str">
        <f t="shared" si="41"/>
        <v>p</v>
      </c>
      <c r="T103" s="3">
        <v>0</v>
      </c>
    </row>
    <row r="104" spans="1:20" ht="15.75">
      <c r="A104" s="7">
        <v>29</v>
      </c>
      <c r="B104" s="3"/>
      <c r="C104" s="11" t="s">
        <v>15</v>
      </c>
      <c r="D104" s="4" t="s">
        <v>17</v>
      </c>
      <c r="E104" s="3">
        <v>0</v>
      </c>
      <c r="F104" s="2" t="str">
        <f t="shared" si="39"/>
        <v>d</v>
      </c>
      <c r="G104" s="4" t="str">
        <f t="shared" si="39"/>
        <v>p</v>
      </c>
      <c r="H104" s="3">
        <v>0</v>
      </c>
      <c r="I104" s="2" t="str">
        <f t="shared" si="40"/>
        <v>d</v>
      </c>
      <c r="J104" s="4" t="str">
        <f t="shared" si="40"/>
        <v>p</v>
      </c>
      <c r="K104" s="3">
        <v>0</v>
      </c>
      <c r="L104" s="2" t="s">
        <v>15</v>
      </c>
      <c r="M104" s="4" t="s">
        <v>18</v>
      </c>
      <c r="N104" s="3">
        <v>1</v>
      </c>
      <c r="O104" s="2" t="str">
        <f t="shared" si="37"/>
        <v>d</v>
      </c>
      <c r="P104" s="4" t="str">
        <f t="shared" si="38"/>
        <v>w</v>
      </c>
      <c r="Q104" s="3">
        <v>0</v>
      </c>
      <c r="R104" s="2" t="str">
        <f t="shared" si="41"/>
        <v>d</v>
      </c>
      <c r="S104" s="4" t="str">
        <f t="shared" si="41"/>
        <v>w</v>
      </c>
      <c r="T104" s="3">
        <v>0</v>
      </c>
    </row>
    <row r="105" spans="1:20" ht="16.5" thickBot="1">
      <c r="A105" s="12">
        <v>30</v>
      </c>
      <c r="B105" s="13" t="s">
        <v>78</v>
      </c>
      <c r="C105" s="17" t="s">
        <v>14</v>
      </c>
      <c r="D105" s="17" t="s">
        <v>17</v>
      </c>
      <c r="E105" s="13">
        <v>0</v>
      </c>
      <c r="F105" s="16" t="s">
        <v>67</v>
      </c>
      <c r="G105" s="17"/>
      <c r="H105" s="13">
        <v>0</v>
      </c>
      <c r="I105" s="16" t="s">
        <v>14</v>
      </c>
      <c r="J105" s="17" t="s">
        <v>17</v>
      </c>
      <c r="K105" s="13">
        <v>0</v>
      </c>
      <c r="L105" s="16" t="str">
        <f>I105</f>
        <v>m</v>
      </c>
      <c r="M105" s="17" t="str">
        <f>J105</f>
        <v>p</v>
      </c>
      <c r="N105" s="13">
        <v>0</v>
      </c>
      <c r="O105" s="16" t="str">
        <f t="shared" si="37"/>
        <v>m</v>
      </c>
      <c r="P105" s="17" t="str">
        <f t="shared" si="38"/>
        <v>p</v>
      </c>
      <c r="Q105" s="13">
        <v>0</v>
      </c>
      <c r="R105" s="16" t="str">
        <f t="shared" si="41"/>
        <v>m</v>
      </c>
      <c r="S105" s="17" t="str">
        <f t="shared" si="41"/>
        <v>p</v>
      </c>
      <c r="T105" s="13">
        <v>0</v>
      </c>
    </row>
    <row r="106" spans="1:20" ht="15.75">
      <c r="A106" s="11"/>
      <c r="B106" s="4"/>
      <c r="C106" s="11"/>
      <c r="D106" s="11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15.75">
      <c r="A107" s="11"/>
      <c r="B107" s="4"/>
      <c r="C107" s="11"/>
      <c r="D107" s="11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ht="16.5" thickBot="1"/>
    <row r="109" spans="1:20" ht="16.5" thickBot="1">
      <c r="A109" s="120"/>
      <c r="B109" s="121"/>
      <c r="C109" s="14" t="s">
        <v>8</v>
      </c>
      <c r="D109" s="14"/>
      <c r="E109" s="14"/>
      <c r="F109" s="14"/>
      <c r="G109" s="14"/>
      <c r="H109" s="14"/>
      <c r="I109" s="30" t="s">
        <v>79</v>
      </c>
      <c r="J109" s="122"/>
      <c r="K109" s="122"/>
      <c r="L109" s="122"/>
      <c r="M109" s="30" t="s">
        <v>80</v>
      </c>
      <c r="N109" s="30"/>
      <c r="O109" s="30"/>
      <c r="P109" s="30"/>
      <c r="Q109" s="30"/>
      <c r="R109" s="30"/>
      <c r="S109" s="30"/>
      <c r="T109" s="123"/>
    </row>
    <row r="110" spans="1:20" ht="15.75">
      <c r="A110" s="124" t="s">
        <v>2</v>
      </c>
      <c r="B110" s="126" t="s">
        <v>0</v>
      </c>
      <c r="C110" s="128">
        <v>1959</v>
      </c>
      <c r="D110" s="129"/>
      <c r="E110" s="130"/>
      <c r="F110" s="128" t="s">
        <v>7</v>
      </c>
      <c r="G110" s="129"/>
      <c r="H110" s="130"/>
      <c r="I110" s="128" t="s">
        <v>6</v>
      </c>
      <c r="J110" s="129"/>
      <c r="K110" s="130"/>
      <c r="L110" s="128">
        <v>1985</v>
      </c>
      <c r="M110" s="129"/>
      <c r="N110" s="130"/>
      <c r="O110" s="128">
        <v>1994</v>
      </c>
      <c r="P110" s="129"/>
      <c r="Q110" s="130"/>
      <c r="R110" s="128" t="s">
        <v>1</v>
      </c>
      <c r="S110" s="129"/>
      <c r="T110" s="130"/>
    </row>
    <row r="111" spans="1:20" ht="16.5" thickBot="1">
      <c r="A111" s="125"/>
      <c r="B111" s="127"/>
      <c r="C111" s="9" t="s">
        <v>3</v>
      </c>
      <c r="D111" s="6" t="s">
        <v>5</v>
      </c>
      <c r="E111" s="8" t="s">
        <v>4</v>
      </c>
      <c r="F111" s="9" t="s">
        <v>3</v>
      </c>
      <c r="G111" s="6" t="s">
        <v>5</v>
      </c>
      <c r="H111" s="8" t="s">
        <v>4</v>
      </c>
      <c r="I111" s="9" t="s">
        <v>3</v>
      </c>
      <c r="J111" s="6" t="s">
        <v>5</v>
      </c>
      <c r="K111" s="8" t="s">
        <v>4</v>
      </c>
      <c r="L111" s="9" t="s">
        <v>3</v>
      </c>
      <c r="M111" s="6" t="s">
        <v>5</v>
      </c>
      <c r="N111" s="10" t="s">
        <v>4</v>
      </c>
      <c r="O111" s="9" t="s">
        <v>3</v>
      </c>
      <c r="P111" s="6" t="s">
        <v>5</v>
      </c>
      <c r="Q111" s="8" t="s">
        <v>4</v>
      </c>
      <c r="R111" s="9" t="s">
        <v>3</v>
      </c>
      <c r="S111" s="6" t="s">
        <v>5</v>
      </c>
      <c r="T111" s="8" t="s">
        <v>4</v>
      </c>
    </row>
    <row r="112" spans="1:20" ht="15.75">
      <c r="A112" s="2">
        <v>1</v>
      </c>
      <c r="B112" s="3"/>
      <c r="C112" s="4" t="s">
        <v>14</v>
      </c>
      <c r="D112" s="4" t="s">
        <v>18</v>
      </c>
      <c r="E112" s="3">
        <v>0</v>
      </c>
      <c r="F112" s="2" t="s">
        <v>67</v>
      </c>
      <c r="G112" s="4"/>
      <c r="H112" s="3">
        <v>0</v>
      </c>
      <c r="I112" s="2" t="s">
        <v>17</v>
      </c>
      <c r="J112" s="4" t="s">
        <v>15</v>
      </c>
      <c r="K112" s="3">
        <v>0</v>
      </c>
      <c r="L112" s="2" t="str">
        <f aca="true" t="shared" si="42" ref="L112:L120">I112</f>
        <v>p</v>
      </c>
      <c r="M112" s="4" t="str">
        <f aca="true" t="shared" si="43" ref="M112:M120">J112</f>
        <v>d</v>
      </c>
      <c r="N112" s="3">
        <v>0</v>
      </c>
      <c r="O112" s="2" t="str">
        <f>L112</f>
        <v>p</v>
      </c>
      <c r="P112" s="4" t="str">
        <f>M112</f>
        <v>d</v>
      </c>
      <c r="Q112" s="3">
        <v>0</v>
      </c>
      <c r="R112" s="2" t="str">
        <f aca="true" t="shared" si="44" ref="R112:S115">O112</f>
        <v>p</v>
      </c>
      <c r="S112" s="4" t="str">
        <f t="shared" si="44"/>
        <v>d</v>
      </c>
      <c r="T112" s="3">
        <v>0</v>
      </c>
    </row>
    <row r="113" spans="1:20" ht="15.75">
      <c r="A113" s="2">
        <v>2</v>
      </c>
      <c r="B113" s="3"/>
      <c r="C113" s="4" t="s">
        <v>14</v>
      </c>
      <c r="D113" s="4" t="s">
        <v>18</v>
      </c>
      <c r="E113" s="3">
        <v>0</v>
      </c>
      <c r="F113" s="2" t="str">
        <f>C113</f>
        <v>m</v>
      </c>
      <c r="G113" s="4" t="str">
        <f>D113</f>
        <v>w</v>
      </c>
      <c r="H113" s="3">
        <v>0</v>
      </c>
      <c r="I113" s="2" t="str">
        <f>F113</f>
        <v>m</v>
      </c>
      <c r="J113" s="4" t="str">
        <f>G113</f>
        <v>w</v>
      </c>
      <c r="K113" s="3">
        <v>0</v>
      </c>
      <c r="L113" s="2" t="str">
        <f t="shared" si="42"/>
        <v>m</v>
      </c>
      <c r="M113" s="4" t="str">
        <f t="shared" si="43"/>
        <v>w</v>
      </c>
      <c r="N113" s="3">
        <v>0</v>
      </c>
      <c r="O113" s="2" t="s">
        <v>15</v>
      </c>
      <c r="P113" s="4" t="s">
        <v>18</v>
      </c>
      <c r="Q113" s="3">
        <v>1</v>
      </c>
      <c r="R113" s="2" t="str">
        <f t="shared" si="44"/>
        <v>d</v>
      </c>
      <c r="S113" s="4" t="str">
        <f t="shared" si="44"/>
        <v>w</v>
      </c>
      <c r="T113" s="3">
        <v>0</v>
      </c>
    </row>
    <row r="114" spans="1:20" ht="15.75">
      <c r="A114" s="2">
        <v>3</v>
      </c>
      <c r="B114" s="3"/>
      <c r="C114" s="4" t="s">
        <v>15</v>
      </c>
      <c r="D114" s="4" t="s">
        <v>17</v>
      </c>
      <c r="E114" s="3">
        <v>0</v>
      </c>
      <c r="F114" s="2" t="s">
        <v>67</v>
      </c>
      <c r="G114" s="4"/>
      <c r="H114" s="3">
        <v>0</v>
      </c>
      <c r="I114" s="2" t="s">
        <v>15</v>
      </c>
      <c r="J114" s="4" t="s">
        <v>17</v>
      </c>
      <c r="K114" s="3">
        <v>0</v>
      </c>
      <c r="L114" s="2" t="str">
        <f t="shared" si="42"/>
        <v>d</v>
      </c>
      <c r="M114" s="4" t="str">
        <f t="shared" si="43"/>
        <v>p</v>
      </c>
      <c r="N114" s="3">
        <v>0</v>
      </c>
      <c r="O114" s="2" t="str">
        <f aca="true" t="shared" si="45" ref="O114:P116">L114</f>
        <v>d</v>
      </c>
      <c r="P114" s="4" t="str">
        <f t="shared" si="45"/>
        <v>p</v>
      </c>
      <c r="Q114" s="3">
        <v>0</v>
      </c>
      <c r="R114" s="2" t="str">
        <f t="shared" si="44"/>
        <v>d</v>
      </c>
      <c r="S114" s="4" t="str">
        <f t="shared" si="44"/>
        <v>p</v>
      </c>
      <c r="T114" s="3">
        <v>0</v>
      </c>
    </row>
    <row r="115" spans="1:20" ht="15.75">
      <c r="A115" s="2">
        <v>4</v>
      </c>
      <c r="B115" s="3"/>
      <c r="C115" s="4" t="s">
        <v>15</v>
      </c>
      <c r="D115" s="11" t="s">
        <v>17</v>
      </c>
      <c r="E115" s="3">
        <v>0</v>
      </c>
      <c r="F115" s="2" t="s">
        <v>67</v>
      </c>
      <c r="G115" s="4"/>
      <c r="H115" s="3">
        <v>0</v>
      </c>
      <c r="I115" s="2" t="s">
        <v>15</v>
      </c>
      <c r="J115" s="4" t="s">
        <v>18</v>
      </c>
      <c r="K115" s="3">
        <v>0</v>
      </c>
      <c r="L115" s="2" t="str">
        <f t="shared" si="42"/>
        <v>d</v>
      </c>
      <c r="M115" s="4" t="str">
        <f t="shared" si="43"/>
        <v>w</v>
      </c>
      <c r="N115" s="3">
        <v>0</v>
      </c>
      <c r="O115" s="2" t="str">
        <f t="shared" si="45"/>
        <v>d</v>
      </c>
      <c r="P115" s="4" t="str">
        <f t="shared" si="45"/>
        <v>w</v>
      </c>
      <c r="Q115" s="3">
        <v>0</v>
      </c>
      <c r="R115" s="2" t="str">
        <f t="shared" si="44"/>
        <v>d</v>
      </c>
      <c r="S115" s="4" t="str">
        <f t="shared" si="44"/>
        <v>w</v>
      </c>
      <c r="T115" s="3">
        <v>0</v>
      </c>
    </row>
    <row r="116" spans="1:20" ht="15.75">
      <c r="A116" s="2">
        <v>5</v>
      </c>
      <c r="B116" s="3"/>
      <c r="C116" s="4" t="s">
        <v>14</v>
      </c>
      <c r="D116" s="11" t="s">
        <v>17</v>
      </c>
      <c r="E116" s="3">
        <v>0</v>
      </c>
      <c r="F116" s="2" t="s">
        <v>67</v>
      </c>
      <c r="G116" s="4"/>
      <c r="H116" s="3">
        <v>0</v>
      </c>
      <c r="I116" s="2" t="s">
        <v>14</v>
      </c>
      <c r="J116" s="4" t="s">
        <v>18</v>
      </c>
      <c r="K116" s="3">
        <v>1</v>
      </c>
      <c r="L116" s="2" t="str">
        <f t="shared" si="42"/>
        <v>m</v>
      </c>
      <c r="M116" s="4" t="str">
        <f t="shared" si="43"/>
        <v>w</v>
      </c>
      <c r="N116" s="3">
        <v>0</v>
      </c>
      <c r="O116" s="2" t="str">
        <f t="shared" si="45"/>
        <v>m</v>
      </c>
      <c r="P116" s="4" t="str">
        <f t="shared" si="45"/>
        <v>w</v>
      </c>
      <c r="Q116" s="3">
        <v>0</v>
      </c>
      <c r="R116" s="2" t="s">
        <v>15</v>
      </c>
      <c r="S116" s="4" t="s">
        <v>18</v>
      </c>
      <c r="T116" s="3">
        <v>1</v>
      </c>
    </row>
    <row r="117" spans="1:20" ht="15.75">
      <c r="A117" s="2">
        <v>6</v>
      </c>
      <c r="B117" s="3"/>
      <c r="C117" s="4" t="s">
        <v>15</v>
      </c>
      <c r="D117" s="11" t="s">
        <v>17</v>
      </c>
      <c r="E117" s="3">
        <v>0</v>
      </c>
      <c r="F117" s="2" t="s">
        <v>67</v>
      </c>
      <c r="G117" s="4"/>
      <c r="H117" s="3">
        <v>0</v>
      </c>
      <c r="I117" s="2" t="s">
        <v>15</v>
      </c>
      <c r="J117" s="4" t="s">
        <v>17</v>
      </c>
      <c r="K117" s="3">
        <v>0</v>
      </c>
      <c r="L117" s="2" t="str">
        <f t="shared" si="42"/>
        <v>d</v>
      </c>
      <c r="M117" s="4" t="str">
        <f t="shared" si="43"/>
        <v>p</v>
      </c>
      <c r="N117" s="3">
        <v>0</v>
      </c>
      <c r="O117" s="2" t="s">
        <v>14</v>
      </c>
      <c r="P117" s="4" t="s">
        <v>18</v>
      </c>
      <c r="Q117" s="3">
        <v>0</v>
      </c>
      <c r="R117" s="2" t="str">
        <f>O117</f>
        <v>m</v>
      </c>
      <c r="S117" s="4" t="str">
        <f>P117</f>
        <v>w</v>
      </c>
      <c r="T117" s="3">
        <v>0</v>
      </c>
    </row>
    <row r="118" spans="1:20" ht="15.75">
      <c r="A118" s="2">
        <v>7</v>
      </c>
      <c r="B118" s="3"/>
      <c r="C118" s="4" t="s">
        <v>14</v>
      </c>
      <c r="D118" s="11" t="s">
        <v>18</v>
      </c>
      <c r="E118" s="3">
        <v>0</v>
      </c>
      <c r="F118" s="2" t="s">
        <v>67</v>
      </c>
      <c r="G118" s="4"/>
      <c r="H118" s="3">
        <v>0</v>
      </c>
      <c r="I118" s="2" t="s">
        <v>14</v>
      </c>
      <c r="J118" s="4" t="s">
        <v>18</v>
      </c>
      <c r="K118" s="3">
        <v>0</v>
      </c>
      <c r="L118" s="2" t="str">
        <f t="shared" si="42"/>
        <v>m</v>
      </c>
      <c r="M118" s="4" t="str">
        <f t="shared" si="43"/>
        <v>w</v>
      </c>
      <c r="N118" s="3">
        <v>0</v>
      </c>
      <c r="O118" s="2" t="str">
        <f aca="true" t="shared" si="46" ref="O118:P122">L118</f>
        <v>m</v>
      </c>
      <c r="P118" s="4" t="str">
        <f t="shared" si="46"/>
        <v>w</v>
      </c>
      <c r="Q118" s="3">
        <v>0</v>
      </c>
      <c r="R118" s="2" t="s">
        <v>15</v>
      </c>
      <c r="S118" s="4" t="s">
        <v>18</v>
      </c>
      <c r="T118" s="3">
        <v>1</v>
      </c>
    </row>
    <row r="119" spans="1:20" ht="15.75">
      <c r="A119" s="2">
        <v>8</v>
      </c>
      <c r="B119" s="3"/>
      <c r="C119" s="4" t="s">
        <v>15</v>
      </c>
      <c r="D119" s="11" t="s">
        <v>18</v>
      </c>
      <c r="E119" s="3">
        <v>0</v>
      </c>
      <c r="F119" s="2" t="s">
        <v>67</v>
      </c>
      <c r="G119" s="4"/>
      <c r="H119" s="3">
        <v>0</v>
      </c>
      <c r="I119" s="2" t="s">
        <v>15</v>
      </c>
      <c r="J119" s="4" t="s">
        <v>18</v>
      </c>
      <c r="K119" s="3">
        <v>0</v>
      </c>
      <c r="L119" s="2" t="str">
        <f t="shared" si="42"/>
        <v>d</v>
      </c>
      <c r="M119" s="4" t="str">
        <f t="shared" si="43"/>
        <v>w</v>
      </c>
      <c r="N119" s="3">
        <v>0</v>
      </c>
      <c r="O119" s="2" t="str">
        <f t="shared" si="46"/>
        <v>d</v>
      </c>
      <c r="P119" s="4" t="str">
        <f t="shared" si="46"/>
        <v>w</v>
      </c>
      <c r="Q119" s="3">
        <v>0</v>
      </c>
      <c r="R119" s="2" t="str">
        <f>O119</f>
        <v>d</v>
      </c>
      <c r="S119" s="4" t="str">
        <f>P119</f>
        <v>w</v>
      </c>
      <c r="T119" s="3">
        <v>0</v>
      </c>
    </row>
    <row r="120" spans="1:20" ht="15.75">
      <c r="A120" s="2">
        <v>9</v>
      </c>
      <c r="B120" s="3" t="s">
        <v>83</v>
      </c>
      <c r="C120" s="4" t="s">
        <v>14</v>
      </c>
      <c r="D120" s="11" t="s">
        <v>18</v>
      </c>
      <c r="E120" s="3">
        <v>0</v>
      </c>
      <c r="F120" s="2" t="s">
        <v>67</v>
      </c>
      <c r="G120" s="4"/>
      <c r="H120" s="3">
        <v>0</v>
      </c>
      <c r="I120" s="2" t="s">
        <v>14</v>
      </c>
      <c r="J120" s="4" t="s">
        <v>18</v>
      </c>
      <c r="K120" s="3">
        <v>0</v>
      </c>
      <c r="L120" s="2" t="str">
        <f t="shared" si="42"/>
        <v>m</v>
      </c>
      <c r="M120" s="4" t="str">
        <f t="shared" si="43"/>
        <v>w</v>
      </c>
      <c r="N120" s="3">
        <v>0</v>
      </c>
      <c r="O120" s="2" t="str">
        <f t="shared" si="46"/>
        <v>m</v>
      </c>
      <c r="P120" s="4" t="str">
        <f t="shared" si="46"/>
        <v>w</v>
      </c>
      <c r="Q120" s="3">
        <v>0</v>
      </c>
      <c r="R120" s="2" t="s">
        <v>15</v>
      </c>
      <c r="S120" s="4" t="s">
        <v>18</v>
      </c>
      <c r="T120" s="3">
        <v>1</v>
      </c>
    </row>
    <row r="121" spans="1:20" ht="15.75">
      <c r="A121" s="2">
        <v>10</v>
      </c>
      <c r="B121" s="3"/>
      <c r="C121" s="4" t="s">
        <v>15</v>
      </c>
      <c r="D121" s="11" t="s">
        <v>17</v>
      </c>
      <c r="E121" s="3">
        <v>0</v>
      </c>
      <c r="F121" s="2" t="s">
        <v>67</v>
      </c>
      <c r="G121" s="4"/>
      <c r="H121" s="3">
        <v>0</v>
      </c>
      <c r="I121" s="2" t="s">
        <v>15</v>
      </c>
      <c r="J121" s="4" t="s">
        <v>17</v>
      </c>
      <c r="K121" s="3">
        <v>0</v>
      </c>
      <c r="L121" s="2" t="s">
        <v>15</v>
      </c>
      <c r="M121" s="4" t="s">
        <v>18</v>
      </c>
      <c r="N121" s="3">
        <v>1</v>
      </c>
      <c r="O121" s="2" t="str">
        <f t="shared" si="46"/>
        <v>d</v>
      </c>
      <c r="P121" s="4" t="str">
        <f t="shared" si="46"/>
        <v>w</v>
      </c>
      <c r="Q121" s="3">
        <v>0</v>
      </c>
      <c r="R121" s="2" t="str">
        <f aca="true" t="shared" si="47" ref="R121:S124">O121</f>
        <v>d</v>
      </c>
      <c r="S121" s="4" t="str">
        <f t="shared" si="47"/>
        <v>w</v>
      </c>
      <c r="T121" s="3">
        <v>0</v>
      </c>
    </row>
    <row r="122" spans="1:20" ht="15.75">
      <c r="A122" s="2">
        <v>11</v>
      </c>
      <c r="B122" s="3"/>
      <c r="C122" s="4" t="s">
        <v>16</v>
      </c>
      <c r="D122" s="11" t="s">
        <v>18</v>
      </c>
      <c r="E122" s="3">
        <v>0</v>
      </c>
      <c r="F122" s="2" t="s">
        <v>67</v>
      </c>
      <c r="G122" s="4"/>
      <c r="H122" s="3">
        <v>0</v>
      </c>
      <c r="I122" s="2" t="s">
        <v>14</v>
      </c>
      <c r="J122" s="4" t="s">
        <v>17</v>
      </c>
      <c r="K122" s="3">
        <v>0</v>
      </c>
      <c r="L122" s="2" t="str">
        <f aca="true" t="shared" si="48" ref="L122:L133">I122</f>
        <v>m</v>
      </c>
      <c r="M122" s="4" t="str">
        <f aca="true" t="shared" si="49" ref="M122:M133">J122</f>
        <v>p</v>
      </c>
      <c r="N122" s="3">
        <v>0</v>
      </c>
      <c r="O122" s="2" t="str">
        <f t="shared" si="46"/>
        <v>m</v>
      </c>
      <c r="P122" s="4" t="str">
        <f t="shared" si="46"/>
        <v>p</v>
      </c>
      <c r="Q122" s="3">
        <v>0</v>
      </c>
      <c r="R122" s="2" t="str">
        <f t="shared" si="47"/>
        <v>m</v>
      </c>
      <c r="S122" s="4" t="str">
        <f t="shared" si="47"/>
        <v>p</v>
      </c>
      <c r="T122" s="3">
        <v>0</v>
      </c>
    </row>
    <row r="123" spans="1:20" ht="15.75">
      <c r="A123" s="2">
        <v>12</v>
      </c>
      <c r="B123" s="3"/>
      <c r="C123" s="4" t="s">
        <v>14</v>
      </c>
      <c r="D123" s="11" t="s">
        <v>17</v>
      </c>
      <c r="E123" s="3">
        <v>0</v>
      </c>
      <c r="F123" s="2" t="s">
        <v>67</v>
      </c>
      <c r="G123" s="4"/>
      <c r="H123" s="3">
        <v>0</v>
      </c>
      <c r="I123" s="2" t="s">
        <v>14</v>
      </c>
      <c r="J123" s="4" t="s">
        <v>17</v>
      </c>
      <c r="K123" s="3">
        <v>0</v>
      </c>
      <c r="L123" s="2" t="str">
        <f t="shared" si="48"/>
        <v>m</v>
      </c>
      <c r="M123" s="4" t="str">
        <f t="shared" si="49"/>
        <v>p</v>
      </c>
      <c r="N123" s="3">
        <v>0</v>
      </c>
      <c r="O123" s="2" t="s">
        <v>14</v>
      </c>
      <c r="P123" s="4" t="s">
        <v>18</v>
      </c>
      <c r="Q123" s="3">
        <v>1</v>
      </c>
      <c r="R123" s="2" t="str">
        <f t="shared" si="47"/>
        <v>m</v>
      </c>
      <c r="S123" s="4" t="str">
        <f t="shared" si="47"/>
        <v>w</v>
      </c>
      <c r="T123" s="3">
        <v>0</v>
      </c>
    </row>
    <row r="124" spans="1:20" ht="15.75">
      <c r="A124" s="2">
        <v>13</v>
      </c>
      <c r="B124" s="3" t="s">
        <v>82</v>
      </c>
      <c r="C124" s="4" t="s">
        <v>15</v>
      </c>
      <c r="D124" s="11" t="s">
        <v>17</v>
      </c>
      <c r="E124" s="3">
        <v>0</v>
      </c>
      <c r="F124" s="2" t="s">
        <v>67</v>
      </c>
      <c r="G124" s="4"/>
      <c r="H124" s="3">
        <v>0</v>
      </c>
      <c r="I124" s="2" t="s">
        <v>15</v>
      </c>
      <c r="J124" s="4" t="s">
        <v>17</v>
      </c>
      <c r="K124" s="3">
        <v>0</v>
      </c>
      <c r="L124" s="2" t="str">
        <f t="shared" si="48"/>
        <v>d</v>
      </c>
      <c r="M124" s="4" t="str">
        <f t="shared" si="49"/>
        <v>p</v>
      </c>
      <c r="N124" s="3">
        <v>0</v>
      </c>
      <c r="O124" s="2" t="s">
        <v>15</v>
      </c>
      <c r="P124" s="4" t="s">
        <v>18</v>
      </c>
      <c r="Q124" s="3">
        <v>1</v>
      </c>
      <c r="R124" s="2" t="str">
        <f t="shared" si="47"/>
        <v>d</v>
      </c>
      <c r="S124" s="4" t="str">
        <f t="shared" si="47"/>
        <v>w</v>
      </c>
      <c r="T124" s="3">
        <v>0</v>
      </c>
    </row>
    <row r="125" spans="1:20" ht="15.75">
      <c r="A125" s="2">
        <v>14</v>
      </c>
      <c r="B125" s="3"/>
      <c r="C125" s="4" t="s">
        <v>15</v>
      </c>
      <c r="D125" s="11" t="s">
        <v>17</v>
      </c>
      <c r="E125" s="3">
        <v>0</v>
      </c>
      <c r="F125" s="2" t="s">
        <v>67</v>
      </c>
      <c r="G125" s="4"/>
      <c r="H125" s="3">
        <v>0</v>
      </c>
      <c r="I125" s="2" t="s">
        <v>15</v>
      </c>
      <c r="J125" s="4" t="s">
        <v>17</v>
      </c>
      <c r="K125" s="3">
        <v>0</v>
      </c>
      <c r="L125" s="2" t="str">
        <f t="shared" si="48"/>
        <v>d</v>
      </c>
      <c r="M125" s="4" t="str">
        <f t="shared" si="49"/>
        <v>p</v>
      </c>
      <c r="N125" s="3">
        <v>0</v>
      </c>
      <c r="O125" s="2" t="str">
        <f aca="true" t="shared" si="50" ref="O125:O137">L125</f>
        <v>d</v>
      </c>
      <c r="P125" s="4" t="str">
        <f aca="true" t="shared" si="51" ref="P125:P137">M125</f>
        <v>p</v>
      </c>
      <c r="Q125" s="3">
        <v>0</v>
      </c>
      <c r="R125" s="2" t="s">
        <v>14</v>
      </c>
      <c r="S125" s="4" t="s">
        <v>17</v>
      </c>
      <c r="T125" s="3">
        <v>-1</v>
      </c>
    </row>
    <row r="126" spans="1:20" ht="15.75">
      <c r="A126" s="2">
        <v>15</v>
      </c>
      <c r="B126" s="3"/>
      <c r="C126" s="4" t="s">
        <v>14</v>
      </c>
      <c r="D126" s="11" t="s">
        <v>18</v>
      </c>
      <c r="E126" s="3">
        <v>0</v>
      </c>
      <c r="F126" s="2" t="s">
        <v>67</v>
      </c>
      <c r="G126" s="4"/>
      <c r="H126" s="3">
        <v>0</v>
      </c>
      <c r="I126" s="2" t="s">
        <v>14</v>
      </c>
      <c r="J126" s="4" t="s">
        <v>18</v>
      </c>
      <c r="K126" s="3">
        <v>0</v>
      </c>
      <c r="L126" s="2" t="str">
        <f t="shared" si="48"/>
        <v>m</v>
      </c>
      <c r="M126" s="4" t="str">
        <f t="shared" si="49"/>
        <v>w</v>
      </c>
      <c r="N126" s="3">
        <v>0</v>
      </c>
      <c r="O126" s="2" t="str">
        <f t="shared" si="50"/>
        <v>m</v>
      </c>
      <c r="P126" s="4" t="str">
        <f t="shared" si="51"/>
        <v>w</v>
      </c>
      <c r="Q126" s="3">
        <v>0</v>
      </c>
      <c r="R126" s="2" t="str">
        <f>O126</f>
        <v>m</v>
      </c>
      <c r="S126" s="4" t="str">
        <f>P126</f>
        <v>w</v>
      </c>
      <c r="T126" s="3">
        <v>0</v>
      </c>
    </row>
    <row r="127" spans="1:20" ht="15.75">
      <c r="A127" s="2">
        <v>16</v>
      </c>
      <c r="B127" s="3"/>
      <c r="C127" s="4" t="s">
        <v>14</v>
      </c>
      <c r="D127" s="11" t="s">
        <v>18</v>
      </c>
      <c r="E127" s="3">
        <v>0</v>
      </c>
      <c r="F127" s="2" t="str">
        <f>C127</f>
        <v>m</v>
      </c>
      <c r="G127" s="4" t="str">
        <f>D127</f>
        <v>w</v>
      </c>
      <c r="H127" s="3">
        <v>0</v>
      </c>
      <c r="I127" s="2" t="str">
        <f>F127</f>
        <v>m</v>
      </c>
      <c r="J127" s="4" t="str">
        <f>G127</f>
        <v>w</v>
      </c>
      <c r="K127" s="3">
        <v>0</v>
      </c>
      <c r="L127" s="2" t="str">
        <f t="shared" si="48"/>
        <v>m</v>
      </c>
      <c r="M127" s="4" t="str">
        <f t="shared" si="49"/>
        <v>w</v>
      </c>
      <c r="N127" s="3">
        <v>0</v>
      </c>
      <c r="O127" s="2" t="str">
        <f t="shared" si="50"/>
        <v>m</v>
      </c>
      <c r="P127" s="4" t="str">
        <f t="shared" si="51"/>
        <v>w</v>
      </c>
      <c r="Q127" s="3">
        <v>0</v>
      </c>
      <c r="R127" s="2" t="s">
        <v>15</v>
      </c>
      <c r="S127" s="4" t="s">
        <v>17</v>
      </c>
      <c r="T127" s="3">
        <v>0</v>
      </c>
    </row>
    <row r="128" spans="1:20" ht="15.75">
      <c r="A128" s="2">
        <v>17</v>
      </c>
      <c r="B128" s="3"/>
      <c r="C128" s="4" t="s">
        <v>15</v>
      </c>
      <c r="D128" s="11" t="s">
        <v>18</v>
      </c>
      <c r="E128" s="3">
        <v>0</v>
      </c>
      <c r="F128" s="2" t="s">
        <v>67</v>
      </c>
      <c r="G128" s="4"/>
      <c r="H128" s="3">
        <v>0</v>
      </c>
      <c r="I128" s="2" t="s">
        <v>15</v>
      </c>
      <c r="J128" s="4" t="s">
        <v>18</v>
      </c>
      <c r="K128" s="3">
        <v>0</v>
      </c>
      <c r="L128" s="2" t="str">
        <f t="shared" si="48"/>
        <v>d</v>
      </c>
      <c r="M128" s="4" t="str">
        <f t="shared" si="49"/>
        <v>w</v>
      </c>
      <c r="N128" s="3">
        <v>0</v>
      </c>
      <c r="O128" s="2" t="str">
        <f t="shared" si="50"/>
        <v>d</v>
      </c>
      <c r="P128" s="4" t="str">
        <f t="shared" si="51"/>
        <v>w</v>
      </c>
      <c r="Q128" s="3">
        <v>0</v>
      </c>
      <c r="R128" s="2" t="str">
        <f aca="true" t="shared" si="52" ref="R128:S130">O128</f>
        <v>d</v>
      </c>
      <c r="S128" s="4" t="str">
        <f t="shared" si="52"/>
        <v>w</v>
      </c>
      <c r="T128" s="3">
        <v>0</v>
      </c>
    </row>
    <row r="129" spans="1:20" ht="15.75">
      <c r="A129" s="2">
        <v>18</v>
      </c>
      <c r="B129" s="3"/>
      <c r="C129" s="4" t="s">
        <v>14</v>
      </c>
      <c r="D129" s="11" t="s">
        <v>17</v>
      </c>
      <c r="E129" s="3">
        <v>0</v>
      </c>
      <c r="F129" s="2" t="s">
        <v>67</v>
      </c>
      <c r="G129" s="4"/>
      <c r="H129" s="3">
        <v>0</v>
      </c>
      <c r="I129" s="2" t="s">
        <v>14</v>
      </c>
      <c r="J129" s="4" t="s">
        <v>17</v>
      </c>
      <c r="K129" s="3">
        <v>0</v>
      </c>
      <c r="L129" s="2" t="str">
        <f t="shared" si="48"/>
        <v>m</v>
      </c>
      <c r="M129" s="4" t="str">
        <f t="shared" si="49"/>
        <v>p</v>
      </c>
      <c r="N129" s="3">
        <v>0</v>
      </c>
      <c r="O129" s="2" t="str">
        <f t="shared" si="50"/>
        <v>m</v>
      </c>
      <c r="P129" s="4" t="str">
        <f t="shared" si="51"/>
        <v>p</v>
      </c>
      <c r="Q129" s="3">
        <v>0</v>
      </c>
      <c r="R129" s="2" t="str">
        <f t="shared" si="52"/>
        <v>m</v>
      </c>
      <c r="S129" s="4" t="str">
        <f t="shared" si="52"/>
        <v>p</v>
      </c>
      <c r="T129" s="3">
        <v>0</v>
      </c>
    </row>
    <row r="130" spans="1:20" ht="15.75">
      <c r="A130" s="2">
        <v>19</v>
      </c>
      <c r="B130" s="3" t="s">
        <v>81</v>
      </c>
      <c r="C130" s="4" t="s">
        <v>14</v>
      </c>
      <c r="D130" s="11" t="s">
        <v>18</v>
      </c>
      <c r="E130" s="3">
        <v>0</v>
      </c>
      <c r="F130" s="2" t="s">
        <v>67</v>
      </c>
      <c r="G130" s="4"/>
      <c r="H130" s="3">
        <v>0</v>
      </c>
      <c r="I130" s="2" t="s">
        <v>14</v>
      </c>
      <c r="J130" s="4" t="s">
        <v>18</v>
      </c>
      <c r="K130" s="3">
        <v>0</v>
      </c>
      <c r="L130" s="2" t="str">
        <f t="shared" si="48"/>
        <v>m</v>
      </c>
      <c r="M130" s="4" t="str">
        <f t="shared" si="49"/>
        <v>w</v>
      </c>
      <c r="N130" s="3">
        <v>0</v>
      </c>
      <c r="O130" s="2" t="str">
        <f t="shared" si="50"/>
        <v>m</v>
      </c>
      <c r="P130" s="4" t="str">
        <f t="shared" si="51"/>
        <v>w</v>
      </c>
      <c r="Q130" s="3">
        <v>0</v>
      </c>
      <c r="R130" s="2" t="str">
        <f t="shared" si="52"/>
        <v>m</v>
      </c>
      <c r="S130" s="4" t="str">
        <f t="shared" si="52"/>
        <v>w</v>
      </c>
      <c r="T130" s="3">
        <v>0</v>
      </c>
    </row>
    <row r="131" spans="1:20" ht="15.75">
      <c r="A131" s="2">
        <v>20</v>
      </c>
      <c r="B131" s="3"/>
      <c r="C131" s="4" t="s">
        <v>14</v>
      </c>
      <c r="D131" s="11" t="s">
        <v>18</v>
      </c>
      <c r="E131" s="3">
        <v>0</v>
      </c>
      <c r="F131" s="2" t="s">
        <v>67</v>
      </c>
      <c r="G131" s="4"/>
      <c r="H131" s="3">
        <v>0</v>
      </c>
      <c r="I131" s="2" t="s">
        <v>14</v>
      </c>
      <c r="J131" s="4" t="s">
        <v>18</v>
      </c>
      <c r="K131" s="3">
        <v>0</v>
      </c>
      <c r="L131" s="2" t="str">
        <f t="shared" si="48"/>
        <v>m</v>
      </c>
      <c r="M131" s="4" t="str">
        <f t="shared" si="49"/>
        <v>w</v>
      </c>
      <c r="N131" s="3">
        <v>0</v>
      </c>
      <c r="O131" s="2" t="str">
        <f t="shared" si="50"/>
        <v>m</v>
      </c>
      <c r="P131" s="4" t="str">
        <f t="shared" si="51"/>
        <v>w</v>
      </c>
      <c r="Q131" s="3">
        <v>0</v>
      </c>
      <c r="R131" s="2" t="s">
        <v>15</v>
      </c>
      <c r="S131" s="4" t="s">
        <v>18</v>
      </c>
      <c r="T131" s="3">
        <v>1</v>
      </c>
    </row>
    <row r="132" spans="1:20" ht="15.75">
      <c r="A132" s="2">
        <v>21</v>
      </c>
      <c r="B132" s="3"/>
      <c r="C132" s="4" t="s">
        <v>14</v>
      </c>
      <c r="D132" s="11" t="s">
        <v>18</v>
      </c>
      <c r="E132" s="3">
        <v>0</v>
      </c>
      <c r="F132" s="2" t="s">
        <v>67</v>
      </c>
      <c r="G132" s="4"/>
      <c r="H132" s="3">
        <v>0</v>
      </c>
      <c r="I132" s="2" t="s">
        <v>14</v>
      </c>
      <c r="J132" s="4" t="s">
        <v>18</v>
      </c>
      <c r="K132" s="3">
        <v>0</v>
      </c>
      <c r="L132" s="2" t="str">
        <f t="shared" si="48"/>
        <v>m</v>
      </c>
      <c r="M132" s="4" t="str">
        <f t="shared" si="49"/>
        <v>w</v>
      </c>
      <c r="N132" s="3">
        <v>0</v>
      </c>
      <c r="O132" s="2" t="str">
        <f t="shared" si="50"/>
        <v>m</v>
      </c>
      <c r="P132" s="4" t="str">
        <f t="shared" si="51"/>
        <v>w</v>
      </c>
      <c r="Q132" s="3">
        <v>0</v>
      </c>
      <c r="R132" s="2" t="str">
        <f aca="true" t="shared" si="53" ref="R132:S134">O132</f>
        <v>m</v>
      </c>
      <c r="S132" s="4" t="str">
        <f t="shared" si="53"/>
        <v>w</v>
      </c>
      <c r="T132" s="3">
        <v>0</v>
      </c>
    </row>
    <row r="133" spans="1:20" ht="15.75">
      <c r="A133" s="2">
        <v>22</v>
      </c>
      <c r="B133" s="3"/>
      <c r="C133" s="4" t="s">
        <v>14</v>
      </c>
      <c r="D133" s="11" t="s">
        <v>18</v>
      </c>
      <c r="E133" s="3">
        <v>0</v>
      </c>
      <c r="F133" s="2" t="s">
        <v>67</v>
      </c>
      <c r="G133" s="4"/>
      <c r="H133" s="3">
        <v>0</v>
      </c>
      <c r="I133" s="2" t="s">
        <v>14</v>
      </c>
      <c r="J133" s="4" t="s">
        <v>18</v>
      </c>
      <c r="K133" s="3">
        <v>0</v>
      </c>
      <c r="L133" s="2" t="str">
        <f t="shared" si="48"/>
        <v>m</v>
      </c>
      <c r="M133" s="4" t="str">
        <f t="shared" si="49"/>
        <v>w</v>
      </c>
      <c r="N133" s="3">
        <v>0</v>
      </c>
      <c r="O133" s="2" t="str">
        <f t="shared" si="50"/>
        <v>m</v>
      </c>
      <c r="P133" s="4" t="str">
        <f t="shared" si="51"/>
        <v>w</v>
      </c>
      <c r="Q133" s="3">
        <v>0</v>
      </c>
      <c r="R133" s="2" t="str">
        <f t="shared" si="53"/>
        <v>m</v>
      </c>
      <c r="S133" s="4" t="str">
        <f t="shared" si="53"/>
        <v>w</v>
      </c>
      <c r="T133" s="3">
        <v>0</v>
      </c>
    </row>
    <row r="134" spans="1:20" ht="15.75">
      <c r="A134" s="2">
        <v>23</v>
      </c>
      <c r="B134" s="3"/>
      <c r="C134" s="4" t="s">
        <v>15</v>
      </c>
      <c r="D134" s="11" t="s">
        <v>17</v>
      </c>
      <c r="E134" s="3">
        <v>0</v>
      </c>
      <c r="F134" s="2" t="s">
        <v>67</v>
      </c>
      <c r="G134" s="4"/>
      <c r="H134" s="3">
        <v>0</v>
      </c>
      <c r="I134" s="2" t="s">
        <v>15</v>
      </c>
      <c r="J134" s="4" t="s">
        <v>17</v>
      </c>
      <c r="K134" s="3">
        <v>0</v>
      </c>
      <c r="L134" s="2" t="s">
        <v>15</v>
      </c>
      <c r="M134" s="4" t="s">
        <v>18</v>
      </c>
      <c r="N134" s="3">
        <v>1</v>
      </c>
      <c r="O134" s="2" t="str">
        <f t="shared" si="50"/>
        <v>d</v>
      </c>
      <c r="P134" s="4" t="str">
        <f t="shared" si="51"/>
        <v>w</v>
      </c>
      <c r="Q134" s="3">
        <v>0</v>
      </c>
      <c r="R134" s="2" t="str">
        <f t="shared" si="53"/>
        <v>d</v>
      </c>
      <c r="S134" s="4" t="str">
        <f t="shared" si="53"/>
        <v>w</v>
      </c>
      <c r="T134" s="3">
        <v>0</v>
      </c>
    </row>
    <row r="135" spans="1:20" ht="15.75">
      <c r="A135" s="2">
        <v>24</v>
      </c>
      <c r="B135" s="3"/>
      <c r="C135" s="4" t="s">
        <v>15</v>
      </c>
      <c r="D135" s="11" t="s">
        <v>17</v>
      </c>
      <c r="E135" s="3">
        <v>0</v>
      </c>
      <c r="F135" s="2" t="s">
        <v>67</v>
      </c>
      <c r="G135" s="4"/>
      <c r="H135" s="3">
        <v>0</v>
      </c>
      <c r="I135" s="2" t="s">
        <v>15</v>
      </c>
      <c r="J135" s="4" t="s">
        <v>17</v>
      </c>
      <c r="K135" s="3">
        <v>0</v>
      </c>
      <c r="L135" s="2" t="str">
        <f aca="true" t="shared" si="54" ref="L135:M138">I135</f>
        <v>d</v>
      </c>
      <c r="M135" s="4" t="str">
        <f t="shared" si="54"/>
        <v>p</v>
      </c>
      <c r="N135" s="3">
        <v>0</v>
      </c>
      <c r="O135" s="2" t="str">
        <f t="shared" si="50"/>
        <v>d</v>
      </c>
      <c r="P135" s="4" t="str">
        <f t="shared" si="51"/>
        <v>p</v>
      </c>
      <c r="Q135" s="3">
        <v>0</v>
      </c>
      <c r="R135" s="2" t="s">
        <v>15</v>
      </c>
      <c r="S135" s="4" t="s">
        <v>18</v>
      </c>
      <c r="T135" s="3">
        <v>1</v>
      </c>
    </row>
    <row r="136" spans="1:20" ht="15.75">
      <c r="A136" s="2">
        <v>25</v>
      </c>
      <c r="B136" s="3"/>
      <c r="C136" s="4" t="s">
        <v>15</v>
      </c>
      <c r="D136" s="11" t="s">
        <v>18</v>
      </c>
      <c r="E136" s="3">
        <v>0</v>
      </c>
      <c r="F136" s="2" t="s">
        <v>67</v>
      </c>
      <c r="G136" s="4"/>
      <c r="H136" s="3">
        <v>0</v>
      </c>
      <c r="I136" s="2" t="s">
        <v>15</v>
      </c>
      <c r="J136" s="4" t="s">
        <v>18</v>
      </c>
      <c r="K136" s="3">
        <v>0</v>
      </c>
      <c r="L136" s="2" t="str">
        <f t="shared" si="54"/>
        <v>d</v>
      </c>
      <c r="M136" s="4" t="str">
        <f t="shared" si="54"/>
        <v>w</v>
      </c>
      <c r="N136" s="3">
        <v>0</v>
      </c>
      <c r="O136" s="2" t="str">
        <f t="shared" si="50"/>
        <v>d</v>
      </c>
      <c r="P136" s="4" t="str">
        <f t="shared" si="51"/>
        <v>w</v>
      </c>
      <c r="Q136" s="3">
        <v>0</v>
      </c>
      <c r="R136" s="2" t="str">
        <f>O136</f>
        <v>d</v>
      </c>
      <c r="S136" s="4" t="str">
        <f>P136</f>
        <v>w</v>
      </c>
      <c r="T136" s="3">
        <v>0</v>
      </c>
    </row>
    <row r="137" spans="1:20" ht="15.75">
      <c r="A137" s="7">
        <v>26</v>
      </c>
      <c r="B137" s="3"/>
      <c r="C137" s="4" t="s">
        <v>14</v>
      </c>
      <c r="D137" s="11" t="s">
        <v>17</v>
      </c>
      <c r="E137" s="3">
        <v>0</v>
      </c>
      <c r="F137" s="2" t="s">
        <v>67</v>
      </c>
      <c r="G137" s="4"/>
      <c r="H137" s="3">
        <v>0</v>
      </c>
      <c r="I137" s="2" t="s">
        <v>14</v>
      </c>
      <c r="J137" s="4" t="s">
        <v>18</v>
      </c>
      <c r="K137" s="3">
        <v>0</v>
      </c>
      <c r="L137" s="2" t="str">
        <f t="shared" si="54"/>
        <v>m</v>
      </c>
      <c r="M137" s="4" t="str">
        <f t="shared" si="54"/>
        <v>w</v>
      </c>
      <c r="N137" s="3">
        <v>0</v>
      </c>
      <c r="O137" s="2" t="str">
        <f t="shared" si="50"/>
        <v>m</v>
      </c>
      <c r="P137" s="4" t="str">
        <f t="shared" si="51"/>
        <v>w</v>
      </c>
      <c r="Q137" s="3">
        <v>0</v>
      </c>
      <c r="R137" s="2" t="s">
        <v>14</v>
      </c>
      <c r="S137" s="4" t="s">
        <v>17</v>
      </c>
      <c r="T137" s="3">
        <v>-1</v>
      </c>
    </row>
    <row r="138" spans="1:20" ht="15.75">
      <c r="A138" s="7">
        <v>27</v>
      </c>
      <c r="B138" s="3"/>
      <c r="C138" s="4" t="s">
        <v>15</v>
      </c>
      <c r="D138" s="11" t="s">
        <v>17</v>
      </c>
      <c r="E138" s="3">
        <v>0</v>
      </c>
      <c r="F138" s="2" t="s">
        <v>67</v>
      </c>
      <c r="G138" s="4"/>
      <c r="H138" s="3">
        <v>0</v>
      </c>
      <c r="I138" s="2" t="s">
        <v>15</v>
      </c>
      <c r="J138" s="4" t="s">
        <v>17</v>
      </c>
      <c r="K138" s="3">
        <v>0</v>
      </c>
      <c r="L138" s="2" t="str">
        <f t="shared" si="54"/>
        <v>d</v>
      </c>
      <c r="M138" s="4" t="str">
        <f t="shared" si="54"/>
        <v>p</v>
      </c>
      <c r="N138" s="3">
        <v>0</v>
      </c>
      <c r="O138" s="2" t="s">
        <v>15</v>
      </c>
      <c r="P138" s="4" t="s">
        <v>18</v>
      </c>
      <c r="Q138" s="3">
        <v>1</v>
      </c>
      <c r="R138" s="2" t="str">
        <f aca="true" t="shared" si="55" ref="R138:S140">O138</f>
        <v>d</v>
      </c>
      <c r="S138" s="4" t="str">
        <f t="shared" si="55"/>
        <v>w</v>
      </c>
      <c r="T138" s="3">
        <v>0</v>
      </c>
    </row>
    <row r="139" spans="1:20" ht="15.75">
      <c r="A139" s="7">
        <v>28</v>
      </c>
      <c r="B139" s="3"/>
      <c r="C139" s="4" t="s">
        <v>15</v>
      </c>
      <c r="D139" s="11" t="s">
        <v>17</v>
      </c>
      <c r="E139" s="3">
        <v>0</v>
      </c>
      <c r="F139" s="2" t="s">
        <v>67</v>
      </c>
      <c r="G139" s="4"/>
      <c r="H139" s="3">
        <v>0</v>
      </c>
      <c r="I139" s="2" t="s">
        <v>15</v>
      </c>
      <c r="J139" s="4" t="s">
        <v>17</v>
      </c>
      <c r="K139" s="3">
        <v>0</v>
      </c>
      <c r="L139" s="2" t="s">
        <v>15</v>
      </c>
      <c r="M139" s="4" t="s">
        <v>18</v>
      </c>
      <c r="N139" s="3">
        <v>1</v>
      </c>
      <c r="O139" s="2" t="str">
        <f>L139</f>
        <v>d</v>
      </c>
      <c r="P139" s="4" t="str">
        <f>M139</f>
        <v>w</v>
      </c>
      <c r="Q139" s="3">
        <v>0</v>
      </c>
      <c r="R139" s="2" t="str">
        <f t="shared" si="55"/>
        <v>d</v>
      </c>
      <c r="S139" s="4" t="str">
        <f t="shared" si="55"/>
        <v>w</v>
      </c>
      <c r="T139" s="3">
        <v>0</v>
      </c>
    </row>
    <row r="140" spans="1:20" ht="15.75">
      <c r="A140" s="7">
        <v>29</v>
      </c>
      <c r="B140" s="3"/>
      <c r="C140" s="4" t="s">
        <v>14</v>
      </c>
      <c r="D140" s="11" t="s">
        <v>17</v>
      </c>
      <c r="E140" s="3">
        <v>0</v>
      </c>
      <c r="F140" s="2" t="s">
        <v>67</v>
      </c>
      <c r="G140" s="4"/>
      <c r="H140" s="3">
        <v>0</v>
      </c>
      <c r="I140" s="2" t="s">
        <v>14</v>
      </c>
      <c r="J140" s="4" t="s">
        <v>17</v>
      </c>
      <c r="K140" s="3">
        <v>0</v>
      </c>
      <c r="L140" s="2" t="str">
        <f>I140</f>
        <v>m</v>
      </c>
      <c r="M140" s="4" t="str">
        <f>J140</f>
        <v>p</v>
      </c>
      <c r="N140" s="3">
        <v>0</v>
      </c>
      <c r="O140" s="2" t="s">
        <v>14</v>
      </c>
      <c r="P140" s="4" t="s">
        <v>18</v>
      </c>
      <c r="Q140" s="3">
        <v>1</v>
      </c>
      <c r="R140" s="2" t="str">
        <f t="shared" si="55"/>
        <v>m</v>
      </c>
      <c r="S140" s="4" t="str">
        <f t="shared" si="55"/>
        <v>w</v>
      </c>
      <c r="T140" s="3">
        <v>0</v>
      </c>
    </row>
    <row r="141" spans="1:20" ht="16.5" thickBot="1">
      <c r="A141" s="12">
        <v>30</v>
      </c>
      <c r="B141" s="13"/>
      <c r="C141" s="17" t="s">
        <v>14</v>
      </c>
      <c r="D141" s="17" t="s">
        <v>17</v>
      </c>
      <c r="E141" s="13">
        <v>0</v>
      </c>
      <c r="F141" s="16" t="s">
        <v>67</v>
      </c>
      <c r="G141" s="17"/>
      <c r="H141" s="13">
        <v>0</v>
      </c>
      <c r="I141" s="16" t="s">
        <v>14</v>
      </c>
      <c r="J141" s="17" t="s">
        <v>17</v>
      </c>
      <c r="K141" s="13">
        <v>0</v>
      </c>
      <c r="L141" s="16" t="str">
        <f>I141</f>
        <v>m</v>
      </c>
      <c r="M141" s="17" t="str">
        <f>J141</f>
        <v>p</v>
      </c>
      <c r="N141" s="13">
        <v>0</v>
      </c>
      <c r="O141" s="16" t="str">
        <f>L141</f>
        <v>m</v>
      </c>
      <c r="P141" s="17" t="str">
        <f>M141</f>
        <v>p</v>
      </c>
      <c r="Q141" s="13">
        <v>0</v>
      </c>
      <c r="R141" s="16" t="s">
        <v>15</v>
      </c>
      <c r="S141" s="17" t="s">
        <v>17</v>
      </c>
      <c r="T141" s="13">
        <v>1</v>
      </c>
    </row>
    <row r="142" spans="1:20" ht="15.75">
      <c r="A142" s="11"/>
      <c r="B142" s="4"/>
      <c r="C142" s="11"/>
      <c r="D142" s="11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15.75">
      <c r="A143" s="11"/>
      <c r="B143" s="4"/>
      <c r="C143" s="11"/>
      <c r="D143" s="11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ht="16.5" thickBot="1"/>
    <row r="145" spans="1:20" ht="16.5" thickBot="1">
      <c r="A145" s="120"/>
      <c r="B145" s="121"/>
      <c r="C145" s="14" t="s">
        <v>8</v>
      </c>
      <c r="D145" s="14"/>
      <c r="E145" s="14"/>
      <c r="F145" s="14"/>
      <c r="G145" s="14"/>
      <c r="H145" s="14"/>
      <c r="I145" s="30" t="s">
        <v>84</v>
      </c>
      <c r="J145" s="122"/>
      <c r="K145" s="122"/>
      <c r="L145" s="122"/>
      <c r="M145" s="30" t="s">
        <v>85</v>
      </c>
      <c r="N145" s="30"/>
      <c r="O145" s="30"/>
      <c r="P145" s="30"/>
      <c r="Q145" s="30"/>
      <c r="R145" s="30"/>
      <c r="S145" s="30"/>
      <c r="T145" s="123"/>
    </row>
    <row r="146" spans="1:20" ht="15.75">
      <c r="A146" s="124" t="s">
        <v>2</v>
      </c>
      <c r="B146" s="126" t="s">
        <v>0</v>
      </c>
      <c r="C146" s="128">
        <v>1959</v>
      </c>
      <c r="D146" s="129"/>
      <c r="E146" s="130"/>
      <c r="F146" s="128" t="s">
        <v>7</v>
      </c>
      <c r="G146" s="129"/>
      <c r="H146" s="130"/>
      <c r="I146" s="128" t="s">
        <v>6</v>
      </c>
      <c r="J146" s="129"/>
      <c r="K146" s="130"/>
      <c r="L146" s="128">
        <v>1985</v>
      </c>
      <c r="M146" s="129"/>
      <c r="N146" s="130"/>
      <c r="O146" s="128">
        <v>1994</v>
      </c>
      <c r="P146" s="129"/>
      <c r="Q146" s="130"/>
      <c r="R146" s="128" t="s">
        <v>1</v>
      </c>
      <c r="S146" s="129"/>
      <c r="T146" s="130"/>
    </row>
    <row r="147" spans="1:20" ht="16.5" thickBot="1">
      <c r="A147" s="125"/>
      <c r="B147" s="127"/>
      <c r="C147" s="9" t="s">
        <v>3</v>
      </c>
      <c r="D147" s="6" t="s">
        <v>5</v>
      </c>
      <c r="E147" s="8" t="s">
        <v>4</v>
      </c>
      <c r="F147" s="9" t="s">
        <v>3</v>
      </c>
      <c r="G147" s="6" t="s">
        <v>5</v>
      </c>
      <c r="H147" s="8" t="s">
        <v>4</v>
      </c>
      <c r="I147" s="9" t="s">
        <v>3</v>
      </c>
      <c r="J147" s="6" t="s">
        <v>5</v>
      </c>
      <c r="K147" s="8" t="s">
        <v>4</v>
      </c>
      <c r="L147" s="9" t="s">
        <v>3</v>
      </c>
      <c r="M147" s="6" t="s">
        <v>5</v>
      </c>
      <c r="N147" s="10" t="s">
        <v>4</v>
      </c>
      <c r="O147" s="9" t="s">
        <v>3</v>
      </c>
      <c r="P147" s="6" t="s">
        <v>5</v>
      </c>
      <c r="Q147" s="8" t="s">
        <v>4</v>
      </c>
      <c r="R147" s="9" t="s">
        <v>3</v>
      </c>
      <c r="S147" s="6" t="s">
        <v>5</v>
      </c>
      <c r="T147" s="8" t="s">
        <v>4</v>
      </c>
    </row>
    <row r="148" spans="1:20" ht="15.75">
      <c r="A148" s="2">
        <v>1</v>
      </c>
      <c r="B148" s="3"/>
      <c r="C148" s="4" t="s">
        <v>14</v>
      </c>
      <c r="D148" s="4" t="s">
        <v>18</v>
      </c>
      <c r="E148" s="3">
        <v>0</v>
      </c>
      <c r="F148" s="2" t="str">
        <f aca="true" t="shared" si="56" ref="F148:G150">C148</f>
        <v>m</v>
      </c>
      <c r="G148" s="4" t="str">
        <f t="shared" si="56"/>
        <v>w</v>
      </c>
      <c r="H148" s="3">
        <v>0</v>
      </c>
      <c r="I148" s="2" t="str">
        <f aca="true" t="shared" si="57" ref="I148:J155">F148</f>
        <v>m</v>
      </c>
      <c r="J148" s="4" t="str">
        <f t="shared" si="57"/>
        <v>w</v>
      </c>
      <c r="K148" s="3">
        <v>0</v>
      </c>
      <c r="L148" s="2" t="str">
        <f aca="true" t="shared" si="58" ref="L148:M150">I148</f>
        <v>m</v>
      </c>
      <c r="M148" s="4" t="str">
        <f t="shared" si="58"/>
        <v>w</v>
      </c>
      <c r="N148" s="3">
        <v>0</v>
      </c>
      <c r="O148" s="2" t="str">
        <f aca="true" t="shared" si="59" ref="O148:P155">L148</f>
        <v>m</v>
      </c>
      <c r="P148" s="4" t="str">
        <f t="shared" si="59"/>
        <v>w</v>
      </c>
      <c r="Q148" s="3">
        <v>0</v>
      </c>
      <c r="R148" s="2" t="str">
        <f aca="true" t="shared" si="60" ref="R148:R172">O148</f>
        <v>m</v>
      </c>
      <c r="S148" s="4" t="str">
        <f aca="true" t="shared" si="61" ref="S148:S172">P148</f>
        <v>w</v>
      </c>
      <c r="T148" s="3">
        <v>0</v>
      </c>
    </row>
    <row r="149" spans="1:20" ht="15.75">
      <c r="A149" s="2">
        <v>2</v>
      </c>
      <c r="B149" s="3" t="s">
        <v>87</v>
      </c>
      <c r="C149" s="4" t="s">
        <v>15</v>
      </c>
      <c r="D149" s="4" t="s">
        <v>17</v>
      </c>
      <c r="E149" s="3">
        <v>0</v>
      </c>
      <c r="F149" s="2" t="str">
        <f t="shared" si="56"/>
        <v>d</v>
      </c>
      <c r="G149" s="4" t="str">
        <f t="shared" si="56"/>
        <v>p</v>
      </c>
      <c r="H149" s="3">
        <v>0</v>
      </c>
      <c r="I149" s="2" t="str">
        <f t="shared" si="57"/>
        <v>d</v>
      </c>
      <c r="J149" s="4" t="str">
        <f t="shared" si="57"/>
        <v>p</v>
      </c>
      <c r="K149" s="3">
        <v>0</v>
      </c>
      <c r="L149" s="2" t="str">
        <f t="shared" si="58"/>
        <v>d</v>
      </c>
      <c r="M149" s="4" t="str">
        <f t="shared" si="58"/>
        <v>p</v>
      </c>
      <c r="N149" s="3">
        <v>0</v>
      </c>
      <c r="O149" s="2" t="str">
        <f t="shared" si="59"/>
        <v>d</v>
      </c>
      <c r="P149" s="4" t="str">
        <f t="shared" si="59"/>
        <v>p</v>
      </c>
      <c r="Q149" s="3">
        <v>0</v>
      </c>
      <c r="R149" s="2" t="str">
        <f t="shared" si="60"/>
        <v>d</v>
      </c>
      <c r="S149" s="4" t="str">
        <f t="shared" si="61"/>
        <v>p</v>
      </c>
      <c r="T149" s="3">
        <v>0</v>
      </c>
    </row>
    <row r="150" spans="1:20" ht="15.75">
      <c r="A150" s="2">
        <v>3</v>
      </c>
      <c r="B150" s="3" t="s">
        <v>88</v>
      </c>
      <c r="C150" s="4" t="s">
        <v>15</v>
      </c>
      <c r="D150" s="4" t="s">
        <v>17</v>
      </c>
      <c r="E150" s="3">
        <v>0</v>
      </c>
      <c r="F150" s="2" t="str">
        <f t="shared" si="56"/>
        <v>d</v>
      </c>
      <c r="G150" s="4" t="str">
        <f t="shared" si="56"/>
        <v>p</v>
      </c>
      <c r="H150" s="3">
        <v>0</v>
      </c>
      <c r="I150" s="2" t="str">
        <f t="shared" si="57"/>
        <v>d</v>
      </c>
      <c r="J150" s="4" t="str">
        <f t="shared" si="57"/>
        <v>p</v>
      </c>
      <c r="K150" s="3">
        <v>0</v>
      </c>
      <c r="L150" s="2" t="str">
        <f t="shared" si="58"/>
        <v>d</v>
      </c>
      <c r="M150" s="4" t="str">
        <f t="shared" si="58"/>
        <v>p</v>
      </c>
      <c r="N150" s="3">
        <v>0</v>
      </c>
      <c r="O150" s="2" t="str">
        <f t="shared" si="59"/>
        <v>d</v>
      </c>
      <c r="P150" s="4" t="str">
        <f t="shared" si="59"/>
        <v>p</v>
      </c>
      <c r="Q150" s="3">
        <v>0</v>
      </c>
      <c r="R150" s="2" t="str">
        <f t="shared" si="60"/>
        <v>d</v>
      </c>
      <c r="S150" s="4" t="str">
        <f t="shared" si="61"/>
        <v>p</v>
      </c>
      <c r="T150" s="3">
        <v>0</v>
      </c>
    </row>
    <row r="151" spans="1:20" ht="15.75">
      <c r="A151" s="2">
        <v>4</v>
      </c>
      <c r="B151" s="3"/>
      <c r="C151" s="11" t="s">
        <v>14</v>
      </c>
      <c r="D151" s="4" t="s">
        <v>17</v>
      </c>
      <c r="E151" s="3">
        <v>0</v>
      </c>
      <c r="F151" s="2" t="s">
        <v>14</v>
      </c>
      <c r="G151" s="4" t="s">
        <v>18</v>
      </c>
      <c r="H151" s="3">
        <v>1</v>
      </c>
      <c r="I151" s="2" t="str">
        <f t="shared" si="57"/>
        <v>m</v>
      </c>
      <c r="J151" s="4" t="str">
        <f t="shared" si="57"/>
        <v>w</v>
      </c>
      <c r="K151" s="3">
        <v>0</v>
      </c>
      <c r="L151" s="2" t="s">
        <v>15</v>
      </c>
      <c r="M151" s="4" t="s">
        <v>17</v>
      </c>
      <c r="N151" s="3">
        <v>0</v>
      </c>
      <c r="O151" s="2" t="str">
        <f t="shared" si="59"/>
        <v>d</v>
      </c>
      <c r="P151" s="4" t="str">
        <f t="shared" si="59"/>
        <v>p</v>
      </c>
      <c r="Q151" s="3">
        <v>0</v>
      </c>
      <c r="R151" s="2" t="str">
        <f t="shared" si="60"/>
        <v>d</v>
      </c>
      <c r="S151" s="4" t="str">
        <f t="shared" si="61"/>
        <v>p</v>
      </c>
      <c r="T151" s="3">
        <v>0</v>
      </c>
    </row>
    <row r="152" spans="1:20" ht="15.75">
      <c r="A152" s="2">
        <v>5</v>
      </c>
      <c r="B152" s="3"/>
      <c r="C152" s="11" t="s">
        <v>14</v>
      </c>
      <c r="D152" s="4" t="s">
        <v>18</v>
      </c>
      <c r="E152" s="3">
        <v>0</v>
      </c>
      <c r="F152" s="2" t="s">
        <v>15</v>
      </c>
      <c r="G152" s="4" t="s">
        <v>17</v>
      </c>
      <c r="H152" s="3">
        <v>0</v>
      </c>
      <c r="I152" s="2" t="str">
        <f t="shared" si="57"/>
        <v>d</v>
      </c>
      <c r="J152" s="4" t="str">
        <f t="shared" si="57"/>
        <v>p</v>
      </c>
      <c r="K152" s="3">
        <v>0</v>
      </c>
      <c r="L152" s="2" t="str">
        <f aca="true" t="shared" si="62" ref="L152:M154">I152</f>
        <v>d</v>
      </c>
      <c r="M152" s="4" t="str">
        <f t="shared" si="62"/>
        <v>p</v>
      </c>
      <c r="N152" s="3">
        <v>0</v>
      </c>
      <c r="O152" s="2" t="str">
        <f t="shared" si="59"/>
        <v>d</v>
      </c>
      <c r="P152" s="4" t="str">
        <f t="shared" si="59"/>
        <v>p</v>
      </c>
      <c r="Q152" s="3">
        <v>0</v>
      </c>
      <c r="R152" s="2" t="str">
        <f t="shared" si="60"/>
        <v>d</v>
      </c>
      <c r="S152" s="4" t="str">
        <f t="shared" si="61"/>
        <v>p</v>
      </c>
      <c r="T152" s="3">
        <v>0</v>
      </c>
    </row>
    <row r="153" spans="1:20" ht="15.75">
      <c r="A153" s="2">
        <v>6</v>
      </c>
      <c r="B153" s="3"/>
      <c r="C153" s="11" t="s">
        <v>14</v>
      </c>
      <c r="D153" s="4" t="s">
        <v>18</v>
      </c>
      <c r="E153" s="3">
        <v>0</v>
      </c>
      <c r="F153" s="2" t="str">
        <f>C153</f>
        <v>m</v>
      </c>
      <c r="G153" s="4" t="str">
        <f>D153</f>
        <v>w</v>
      </c>
      <c r="H153" s="3">
        <v>0</v>
      </c>
      <c r="I153" s="2" t="str">
        <f t="shared" si="57"/>
        <v>m</v>
      </c>
      <c r="J153" s="4" t="str">
        <f t="shared" si="57"/>
        <v>w</v>
      </c>
      <c r="K153" s="3">
        <v>0</v>
      </c>
      <c r="L153" s="2" t="str">
        <f t="shared" si="62"/>
        <v>m</v>
      </c>
      <c r="M153" s="4" t="str">
        <f t="shared" si="62"/>
        <v>w</v>
      </c>
      <c r="N153" s="3">
        <v>0</v>
      </c>
      <c r="O153" s="2" t="str">
        <f t="shared" si="59"/>
        <v>m</v>
      </c>
      <c r="P153" s="4" t="str">
        <f t="shared" si="59"/>
        <v>w</v>
      </c>
      <c r="Q153" s="3">
        <v>0</v>
      </c>
      <c r="R153" s="2" t="str">
        <f t="shared" si="60"/>
        <v>m</v>
      </c>
      <c r="S153" s="4" t="str">
        <f t="shared" si="61"/>
        <v>w</v>
      </c>
      <c r="T153" s="3">
        <v>0</v>
      </c>
    </row>
    <row r="154" spans="1:20" ht="15.75">
      <c r="A154" s="2">
        <v>7</v>
      </c>
      <c r="B154" s="3"/>
      <c r="C154" s="11" t="s">
        <v>15</v>
      </c>
      <c r="D154" s="4" t="s">
        <v>18</v>
      </c>
      <c r="E154" s="3">
        <v>0</v>
      </c>
      <c r="F154" s="2" t="str">
        <f>C154</f>
        <v>d</v>
      </c>
      <c r="G154" s="4" t="str">
        <f>D154</f>
        <v>w</v>
      </c>
      <c r="H154" s="3">
        <v>0</v>
      </c>
      <c r="I154" s="2" t="str">
        <f t="shared" si="57"/>
        <v>d</v>
      </c>
      <c r="J154" s="4" t="str">
        <f t="shared" si="57"/>
        <v>w</v>
      </c>
      <c r="K154" s="3">
        <v>0</v>
      </c>
      <c r="L154" s="2" t="str">
        <f t="shared" si="62"/>
        <v>d</v>
      </c>
      <c r="M154" s="4" t="str">
        <f t="shared" si="62"/>
        <v>w</v>
      </c>
      <c r="N154" s="3">
        <v>0</v>
      </c>
      <c r="O154" s="2" t="str">
        <f t="shared" si="59"/>
        <v>d</v>
      </c>
      <c r="P154" s="4" t="str">
        <f t="shared" si="59"/>
        <v>w</v>
      </c>
      <c r="Q154" s="3">
        <v>0</v>
      </c>
      <c r="R154" s="2" t="str">
        <f t="shared" si="60"/>
        <v>d</v>
      </c>
      <c r="S154" s="4" t="str">
        <f t="shared" si="61"/>
        <v>w</v>
      </c>
      <c r="T154" s="3">
        <v>0</v>
      </c>
    </row>
    <row r="155" spans="1:20" ht="15.75">
      <c r="A155" s="2">
        <v>8</v>
      </c>
      <c r="B155" s="3"/>
      <c r="C155" s="11" t="s">
        <v>15</v>
      </c>
      <c r="D155" s="4" t="s">
        <v>18</v>
      </c>
      <c r="E155" s="3">
        <v>0</v>
      </c>
      <c r="F155" s="2" t="s">
        <v>15</v>
      </c>
      <c r="G155" s="4" t="s">
        <v>17</v>
      </c>
      <c r="H155" s="3">
        <v>-1</v>
      </c>
      <c r="I155" s="2" t="str">
        <f t="shared" si="57"/>
        <v>d</v>
      </c>
      <c r="J155" s="4" t="str">
        <f t="shared" si="57"/>
        <v>p</v>
      </c>
      <c r="K155" s="3">
        <v>0</v>
      </c>
      <c r="L155" s="2" t="s">
        <v>15</v>
      </c>
      <c r="M155" s="4" t="s">
        <v>18</v>
      </c>
      <c r="N155" s="3">
        <v>1</v>
      </c>
      <c r="O155" s="2" t="str">
        <f t="shared" si="59"/>
        <v>d</v>
      </c>
      <c r="P155" s="4" t="str">
        <f t="shared" si="59"/>
        <v>w</v>
      </c>
      <c r="Q155" s="3">
        <v>0</v>
      </c>
      <c r="R155" s="2" t="str">
        <f t="shared" si="60"/>
        <v>d</v>
      </c>
      <c r="S155" s="4" t="str">
        <f t="shared" si="61"/>
        <v>w</v>
      </c>
      <c r="T155" s="3">
        <v>0</v>
      </c>
    </row>
    <row r="156" spans="1:20" ht="15.75">
      <c r="A156" s="2">
        <v>9</v>
      </c>
      <c r="B156" s="3"/>
      <c r="C156" s="11" t="s">
        <v>15</v>
      </c>
      <c r="D156" s="4" t="s">
        <v>17</v>
      </c>
      <c r="E156" s="3">
        <v>0</v>
      </c>
      <c r="F156" s="2" t="str">
        <f aca="true" t="shared" si="63" ref="F156:F164">C156</f>
        <v>d</v>
      </c>
      <c r="G156" s="4" t="str">
        <f aca="true" t="shared" si="64" ref="G156:G164">D156</f>
        <v>p</v>
      </c>
      <c r="H156" s="3">
        <v>0</v>
      </c>
      <c r="I156" s="2" t="s">
        <v>14</v>
      </c>
      <c r="J156" s="4" t="s">
        <v>18</v>
      </c>
      <c r="K156" s="3">
        <v>0</v>
      </c>
      <c r="L156" s="2" t="str">
        <f>I156</f>
        <v>m</v>
      </c>
      <c r="M156" s="4" t="str">
        <f>J156</f>
        <v>w</v>
      </c>
      <c r="N156" s="3">
        <v>0</v>
      </c>
      <c r="O156" s="2" t="s">
        <v>15</v>
      </c>
      <c r="P156" s="4" t="s">
        <v>17</v>
      </c>
      <c r="Q156" s="3">
        <v>0</v>
      </c>
      <c r="R156" s="2" t="str">
        <f t="shared" si="60"/>
        <v>d</v>
      </c>
      <c r="S156" s="4" t="str">
        <f t="shared" si="61"/>
        <v>p</v>
      </c>
      <c r="T156" s="3">
        <v>0</v>
      </c>
    </row>
    <row r="157" spans="1:20" ht="15.75">
      <c r="A157" s="2">
        <v>10</v>
      </c>
      <c r="B157" s="3"/>
      <c r="C157" s="11" t="s">
        <v>15</v>
      </c>
      <c r="D157" s="4" t="s">
        <v>17</v>
      </c>
      <c r="E157" s="3">
        <v>0</v>
      </c>
      <c r="F157" s="2" t="str">
        <f t="shared" si="63"/>
        <v>d</v>
      </c>
      <c r="G157" s="4" t="str">
        <f t="shared" si="64"/>
        <v>p</v>
      </c>
      <c r="H157" s="3">
        <v>0</v>
      </c>
      <c r="I157" s="2" t="str">
        <f>F157</f>
        <v>d</v>
      </c>
      <c r="J157" s="4" t="str">
        <f>G157</f>
        <v>p</v>
      </c>
      <c r="K157" s="3">
        <v>0</v>
      </c>
      <c r="L157" s="2" t="str">
        <f>I157</f>
        <v>d</v>
      </c>
      <c r="M157" s="4" t="str">
        <f>J157</f>
        <v>p</v>
      </c>
      <c r="N157" s="3">
        <v>0</v>
      </c>
      <c r="O157" s="2" t="str">
        <f aca="true" t="shared" si="65" ref="O157:P161">L157</f>
        <v>d</v>
      </c>
      <c r="P157" s="4" t="str">
        <f t="shared" si="65"/>
        <v>p</v>
      </c>
      <c r="Q157" s="3">
        <v>0</v>
      </c>
      <c r="R157" s="2" t="str">
        <f t="shared" si="60"/>
        <v>d</v>
      </c>
      <c r="S157" s="4" t="str">
        <f t="shared" si="61"/>
        <v>p</v>
      </c>
      <c r="T157" s="3">
        <v>0</v>
      </c>
    </row>
    <row r="158" spans="1:20" ht="15.75">
      <c r="A158" s="2">
        <v>11</v>
      </c>
      <c r="B158" s="3"/>
      <c r="C158" s="11" t="s">
        <v>14</v>
      </c>
      <c r="D158" s="4" t="s">
        <v>18</v>
      </c>
      <c r="E158" s="3">
        <v>0</v>
      </c>
      <c r="F158" s="2" t="str">
        <f t="shared" si="63"/>
        <v>m</v>
      </c>
      <c r="G158" s="4" t="str">
        <f t="shared" si="64"/>
        <v>w</v>
      </c>
      <c r="H158" s="3">
        <v>0</v>
      </c>
      <c r="I158" s="2" t="str">
        <f>F158</f>
        <v>m</v>
      </c>
      <c r="J158" s="4" t="str">
        <f>G158</f>
        <v>w</v>
      </c>
      <c r="K158" s="3">
        <v>0</v>
      </c>
      <c r="L158" s="2" t="s">
        <v>15</v>
      </c>
      <c r="M158" s="4" t="s">
        <v>18</v>
      </c>
      <c r="N158" s="3">
        <v>1</v>
      </c>
      <c r="O158" s="2" t="str">
        <f t="shared" si="65"/>
        <v>d</v>
      </c>
      <c r="P158" s="4" t="str">
        <f t="shared" si="65"/>
        <v>w</v>
      </c>
      <c r="Q158" s="3">
        <v>0</v>
      </c>
      <c r="R158" s="2" t="str">
        <f t="shared" si="60"/>
        <v>d</v>
      </c>
      <c r="S158" s="4" t="str">
        <f t="shared" si="61"/>
        <v>w</v>
      </c>
      <c r="T158" s="3">
        <v>0</v>
      </c>
    </row>
    <row r="159" spans="1:20" ht="15.75">
      <c r="A159" s="2">
        <v>12</v>
      </c>
      <c r="B159" s="3"/>
      <c r="C159" s="11" t="s">
        <v>14</v>
      </c>
      <c r="D159" s="4" t="s">
        <v>17</v>
      </c>
      <c r="E159" s="3">
        <v>0</v>
      </c>
      <c r="F159" s="2" t="str">
        <f t="shared" si="63"/>
        <v>m</v>
      </c>
      <c r="G159" s="4" t="str">
        <f t="shared" si="64"/>
        <v>p</v>
      </c>
      <c r="H159" s="3">
        <v>0</v>
      </c>
      <c r="I159" s="2" t="s">
        <v>14</v>
      </c>
      <c r="J159" s="4" t="s">
        <v>18</v>
      </c>
      <c r="K159" s="3">
        <v>1</v>
      </c>
      <c r="L159" s="2" t="str">
        <f>I159</f>
        <v>m</v>
      </c>
      <c r="M159" s="4" t="str">
        <f>J159</f>
        <v>w</v>
      </c>
      <c r="N159" s="3">
        <v>0</v>
      </c>
      <c r="O159" s="2" t="str">
        <f t="shared" si="65"/>
        <v>m</v>
      </c>
      <c r="P159" s="4" t="str">
        <f t="shared" si="65"/>
        <v>w</v>
      </c>
      <c r="Q159" s="3">
        <v>0</v>
      </c>
      <c r="R159" s="2" t="str">
        <f t="shared" si="60"/>
        <v>m</v>
      </c>
      <c r="S159" s="4" t="str">
        <f t="shared" si="61"/>
        <v>w</v>
      </c>
      <c r="T159" s="3">
        <v>0</v>
      </c>
    </row>
    <row r="160" spans="1:20" ht="15.75">
      <c r="A160" s="2">
        <v>13</v>
      </c>
      <c r="B160" s="3"/>
      <c r="C160" s="11" t="s">
        <v>14</v>
      </c>
      <c r="D160" s="4" t="s">
        <v>17</v>
      </c>
      <c r="E160" s="3">
        <v>0</v>
      </c>
      <c r="F160" s="2" t="str">
        <f t="shared" si="63"/>
        <v>m</v>
      </c>
      <c r="G160" s="4" t="str">
        <f t="shared" si="64"/>
        <v>p</v>
      </c>
      <c r="H160" s="3">
        <v>0</v>
      </c>
      <c r="I160" s="2" t="str">
        <f aca="true" t="shared" si="66" ref="I160:I172">F160</f>
        <v>m</v>
      </c>
      <c r="J160" s="4" t="str">
        <f aca="true" t="shared" si="67" ref="J160:J172">G160</f>
        <v>p</v>
      </c>
      <c r="K160" s="3">
        <v>0</v>
      </c>
      <c r="L160" s="2" t="s">
        <v>15</v>
      </c>
      <c r="M160" s="4" t="s">
        <v>17</v>
      </c>
      <c r="N160" s="3">
        <v>1</v>
      </c>
      <c r="O160" s="2" t="str">
        <f t="shared" si="65"/>
        <v>d</v>
      </c>
      <c r="P160" s="4" t="str">
        <f t="shared" si="65"/>
        <v>p</v>
      </c>
      <c r="Q160" s="3">
        <v>0</v>
      </c>
      <c r="R160" s="2" t="str">
        <f t="shared" si="60"/>
        <v>d</v>
      </c>
      <c r="S160" s="4" t="str">
        <f t="shared" si="61"/>
        <v>p</v>
      </c>
      <c r="T160" s="3">
        <v>0</v>
      </c>
    </row>
    <row r="161" spans="1:20" ht="15.75">
      <c r="A161" s="2">
        <v>14</v>
      </c>
      <c r="B161" s="3"/>
      <c r="C161" s="11" t="s">
        <v>15</v>
      </c>
      <c r="D161" s="4" t="s">
        <v>18</v>
      </c>
      <c r="E161" s="3">
        <v>0</v>
      </c>
      <c r="F161" s="2" t="str">
        <f t="shared" si="63"/>
        <v>d</v>
      </c>
      <c r="G161" s="4" t="str">
        <f t="shared" si="64"/>
        <v>w</v>
      </c>
      <c r="H161" s="3">
        <v>0</v>
      </c>
      <c r="I161" s="2" t="str">
        <f t="shared" si="66"/>
        <v>d</v>
      </c>
      <c r="J161" s="4" t="str">
        <f t="shared" si="67"/>
        <v>w</v>
      </c>
      <c r="K161" s="3">
        <v>0</v>
      </c>
      <c r="L161" s="2" t="str">
        <f aca="true" t="shared" si="68" ref="L161:M164">I161</f>
        <v>d</v>
      </c>
      <c r="M161" s="4" t="str">
        <f t="shared" si="68"/>
        <v>w</v>
      </c>
      <c r="N161" s="3">
        <v>0</v>
      </c>
      <c r="O161" s="2" t="str">
        <f t="shared" si="65"/>
        <v>d</v>
      </c>
      <c r="P161" s="4" t="str">
        <f t="shared" si="65"/>
        <v>w</v>
      </c>
      <c r="Q161" s="3">
        <v>0</v>
      </c>
      <c r="R161" s="2" t="str">
        <f t="shared" si="60"/>
        <v>d</v>
      </c>
      <c r="S161" s="4" t="str">
        <f t="shared" si="61"/>
        <v>w</v>
      </c>
      <c r="T161" s="3">
        <v>0</v>
      </c>
    </row>
    <row r="162" spans="1:20" ht="15.75">
      <c r="A162" s="2">
        <v>15</v>
      </c>
      <c r="B162" s="3"/>
      <c r="C162" s="11" t="s">
        <v>15</v>
      </c>
      <c r="D162" s="4" t="s">
        <v>17</v>
      </c>
      <c r="E162" s="3">
        <v>0</v>
      </c>
      <c r="F162" s="2" t="str">
        <f t="shared" si="63"/>
        <v>d</v>
      </c>
      <c r="G162" s="4" t="str">
        <f t="shared" si="64"/>
        <v>p</v>
      </c>
      <c r="H162" s="3">
        <v>0</v>
      </c>
      <c r="I162" s="2" t="str">
        <f t="shared" si="66"/>
        <v>d</v>
      </c>
      <c r="J162" s="4" t="str">
        <f t="shared" si="67"/>
        <v>p</v>
      </c>
      <c r="K162" s="3">
        <v>0</v>
      </c>
      <c r="L162" s="2" t="str">
        <f t="shared" si="68"/>
        <v>d</v>
      </c>
      <c r="M162" s="4" t="str">
        <f t="shared" si="68"/>
        <v>p</v>
      </c>
      <c r="N162" s="3">
        <v>0</v>
      </c>
      <c r="O162" s="2" t="s">
        <v>15</v>
      </c>
      <c r="P162" s="4" t="s">
        <v>18</v>
      </c>
      <c r="Q162" s="3">
        <v>1</v>
      </c>
      <c r="R162" s="2" t="str">
        <f t="shared" si="60"/>
        <v>d</v>
      </c>
      <c r="S162" s="4" t="str">
        <f t="shared" si="61"/>
        <v>w</v>
      </c>
      <c r="T162" s="3">
        <v>0</v>
      </c>
    </row>
    <row r="163" spans="1:20" ht="15.75">
      <c r="A163" s="2">
        <v>16</v>
      </c>
      <c r="B163" s="3" t="s">
        <v>86</v>
      </c>
      <c r="C163" s="11" t="s">
        <v>15</v>
      </c>
      <c r="D163" s="4" t="s">
        <v>18</v>
      </c>
      <c r="E163" s="3">
        <v>0</v>
      </c>
      <c r="F163" s="2" t="str">
        <f t="shared" si="63"/>
        <v>d</v>
      </c>
      <c r="G163" s="4" t="str">
        <f t="shared" si="64"/>
        <v>w</v>
      </c>
      <c r="H163" s="3">
        <v>0</v>
      </c>
      <c r="I163" s="2" t="str">
        <f t="shared" si="66"/>
        <v>d</v>
      </c>
      <c r="J163" s="4" t="str">
        <f t="shared" si="67"/>
        <v>w</v>
      </c>
      <c r="K163" s="3">
        <v>0</v>
      </c>
      <c r="L163" s="2" t="str">
        <f t="shared" si="68"/>
        <v>d</v>
      </c>
      <c r="M163" s="4" t="str">
        <f t="shared" si="68"/>
        <v>w</v>
      </c>
      <c r="N163" s="3">
        <v>0</v>
      </c>
      <c r="O163" s="2" t="str">
        <f aca="true" t="shared" si="69" ref="O163:O175">L163</f>
        <v>d</v>
      </c>
      <c r="P163" s="4" t="str">
        <f aca="true" t="shared" si="70" ref="P163:P175">M163</f>
        <v>w</v>
      </c>
      <c r="Q163" s="3">
        <v>0</v>
      </c>
      <c r="R163" s="2" t="str">
        <f t="shared" si="60"/>
        <v>d</v>
      </c>
      <c r="S163" s="4" t="str">
        <f t="shared" si="61"/>
        <v>w</v>
      </c>
      <c r="T163" s="3">
        <v>0</v>
      </c>
    </row>
    <row r="164" spans="1:20" ht="15.75">
      <c r="A164" s="2">
        <v>17</v>
      </c>
      <c r="B164" s="3"/>
      <c r="C164" s="11" t="s">
        <v>15</v>
      </c>
      <c r="D164" s="4" t="s">
        <v>17</v>
      </c>
      <c r="E164" s="3">
        <v>0</v>
      </c>
      <c r="F164" s="2" t="str">
        <f t="shared" si="63"/>
        <v>d</v>
      </c>
      <c r="G164" s="4" t="str">
        <f t="shared" si="64"/>
        <v>p</v>
      </c>
      <c r="H164" s="3">
        <v>0</v>
      </c>
      <c r="I164" s="2" t="str">
        <f t="shared" si="66"/>
        <v>d</v>
      </c>
      <c r="J164" s="4" t="str">
        <f t="shared" si="67"/>
        <v>p</v>
      </c>
      <c r="K164" s="3">
        <v>0</v>
      </c>
      <c r="L164" s="2" t="str">
        <f t="shared" si="68"/>
        <v>d</v>
      </c>
      <c r="M164" s="4" t="str">
        <f t="shared" si="68"/>
        <v>p</v>
      </c>
      <c r="N164" s="3">
        <v>0</v>
      </c>
      <c r="O164" s="2" t="str">
        <f t="shared" si="69"/>
        <v>d</v>
      </c>
      <c r="P164" s="4" t="str">
        <f t="shared" si="70"/>
        <v>p</v>
      </c>
      <c r="Q164" s="3">
        <v>0</v>
      </c>
      <c r="R164" s="2" t="str">
        <f t="shared" si="60"/>
        <v>d</v>
      </c>
      <c r="S164" s="4" t="str">
        <f t="shared" si="61"/>
        <v>p</v>
      </c>
      <c r="T164" s="3">
        <v>0</v>
      </c>
    </row>
    <row r="165" spans="1:20" ht="15.75">
      <c r="A165" s="2">
        <v>18</v>
      </c>
      <c r="B165" s="3"/>
      <c r="C165" s="11" t="s">
        <v>14</v>
      </c>
      <c r="D165" s="4" t="s">
        <v>17</v>
      </c>
      <c r="E165" s="3">
        <v>0</v>
      </c>
      <c r="F165" s="2" t="s">
        <v>14</v>
      </c>
      <c r="G165" s="4" t="s">
        <v>18</v>
      </c>
      <c r="H165" s="3">
        <v>1</v>
      </c>
      <c r="I165" s="2" t="str">
        <f t="shared" si="66"/>
        <v>m</v>
      </c>
      <c r="J165" s="4" t="str">
        <f t="shared" si="67"/>
        <v>w</v>
      </c>
      <c r="K165" s="3">
        <v>0</v>
      </c>
      <c r="L165" s="2" t="s">
        <v>15</v>
      </c>
      <c r="M165" s="4" t="s">
        <v>18</v>
      </c>
      <c r="N165" s="3">
        <v>1</v>
      </c>
      <c r="O165" s="2" t="str">
        <f t="shared" si="69"/>
        <v>d</v>
      </c>
      <c r="P165" s="4" t="str">
        <f t="shared" si="70"/>
        <v>w</v>
      </c>
      <c r="Q165" s="3">
        <v>0</v>
      </c>
      <c r="R165" s="2" t="str">
        <f t="shared" si="60"/>
        <v>d</v>
      </c>
      <c r="S165" s="4" t="str">
        <f t="shared" si="61"/>
        <v>w</v>
      </c>
      <c r="T165" s="3">
        <v>0</v>
      </c>
    </row>
    <row r="166" spans="1:20" ht="15.75">
      <c r="A166" s="2">
        <v>19</v>
      </c>
      <c r="B166" s="3"/>
      <c r="C166" s="11" t="s">
        <v>14</v>
      </c>
      <c r="D166" s="4" t="s">
        <v>18</v>
      </c>
      <c r="E166" s="3">
        <v>0</v>
      </c>
      <c r="F166" s="2" t="str">
        <f>C166</f>
        <v>m</v>
      </c>
      <c r="G166" s="4" t="str">
        <f>D166</f>
        <v>w</v>
      </c>
      <c r="H166" s="3">
        <v>0</v>
      </c>
      <c r="I166" s="2" t="str">
        <f t="shared" si="66"/>
        <v>m</v>
      </c>
      <c r="J166" s="4" t="str">
        <f t="shared" si="67"/>
        <v>w</v>
      </c>
      <c r="K166" s="3">
        <v>0</v>
      </c>
      <c r="L166" s="2" t="s">
        <v>15</v>
      </c>
      <c r="M166" s="4" t="s">
        <v>17</v>
      </c>
      <c r="N166" s="3">
        <v>0</v>
      </c>
      <c r="O166" s="2" t="str">
        <f t="shared" si="69"/>
        <v>d</v>
      </c>
      <c r="P166" s="4" t="str">
        <f t="shared" si="70"/>
        <v>p</v>
      </c>
      <c r="Q166" s="3">
        <v>0</v>
      </c>
      <c r="R166" s="2" t="str">
        <f t="shared" si="60"/>
        <v>d</v>
      </c>
      <c r="S166" s="4" t="str">
        <f t="shared" si="61"/>
        <v>p</v>
      </c>
      <c r="T166" s="3">
        <v>0</v>
      </c>
    </row>
    <row r="167" spans="1:20" ht="15.75">
      <c r="A167" s="2">
        <v>20</v>
      </c>
      <c r="B167" s="3"/>
      <c r="C167" s="11" t="s">
        <v>15</v>
      </c>
      <c r="D167" s="4" t="s">
        <v>17</v>
      </c>
      <c r="E167" s="3">
        <v>0</v>
      </c>
      <c r="F167" s="2" t="str">
        <f>C167</f>
        <v>d</v>
      </c>
      <c r="G167" s="4" t="str">
        <f>D167</f>
        <v>p</v>
      </c>
      <c r="H167" s="3">
        <v>0</v>
      </c>
      <c r="I167" s="2" t="str">
        <f t="shared" si="66"/>
        <v>d</v>
      </c>
      <c r="J167" s="4" t="str">
        <f t="shared" si="67"/>
        <v>p</v>
      </c>
      <c r="K167" s="3">
        <v>0</v>
      </c>
      <c r="L167" s="2" t="str">
        <f aca="true" t="shared" si="71" ref="L167:L175">I167</f>
        <v>d</v>
      </c>
      <c r="M167" s="4" t="str">
        <f aca="true" t="shared" si="72" ref="M167:M175">J167</f>
        <v>p</v>
      </c>
      <c r="N167" s="3">
        <v>0</v>
      </c>
      <c r="O167" s="2" t="str">
        <f t="shared" si="69"/>
        <v>d</v>
      </c>
      <c r="P167" s="4" t="str">
        <f t="shared" si="70"/>
        <v>p</v>
      </c>
      <c r="Q167" s="3">
        <v>0</v>
      </c>
      <c r="R167" s="2" t="str">
        <f t="shared" si="60"/>
        <v>d</v>
      </c>
      <c r="S167" s="4" t="str">
        <f t="shared" si="61"/>
        <v>p</v>
      </c>
      <c r="T167" s="3">
        <v>0</v>
      </c>
    </row>
    <row r="168" spans="1:20" ht="15.75">
      <c r="A168" s="2">
        <v>21</v>
      </c>
      <c r="B168" s="3"/>
      <c r="C168" s="11" t="s">
        <v>14</v>
      </c>
      <c r="D168" s="4" t="s">
        <v>17</v>
      </c>
      <c r="E168" s="3">
        <v>0</v>
      </c>
      <c r="F168" s="2" t="s">
        <v>14</v>
      </c>
      <c r="G168" s="4" t="s">
        <v>18</v>
      </c>
      <c r="H168" s="3">
        <v>1</v>
      </c>
      <c r="I168" s="2" t="str">
        <f t="shared" si="66"/>
        <v>m</v>
      </c>
      <c r="J168" s="4" t="str">
        <f t="shared" si="67"/>
        <v>w</v>
      </c>
      <c r="K168" s="3">
        <v>0</v>
      </c>
      <c r="L168" s="2" t="str">
        <f t="shared" si="71"/>
        <v>m</v>
      </c>
      <c r="M168" s="4" t="str">
        <f t="shared" si="72"/>
        <v>w</v>
      </c>
      <c r="N168" s="3">
        <v>0</v>
      </c>
      <c r="O168" s="2" t="str">
        <f t="shared" si="69"/>
        <v>m</v>
      </c>
      <c r="P168" s="4" t="str">
        <f t="shared" si="70"/>
        <v>w</v>
      </c>
      <c r="Q168" s="3">
        <v>0</v>
      </c>
      <c r="R168" s="2" t="str">
        <f t="shared" si="60"/>
        <v>m</v>
      </c>
      <c r="S168" s="4" t="str">
        <f t="shared" si="61"/>
        <v>w</v>
      </c>
      <c r="T168" s="3">
        <v>0</v>
      </c>
    </row>
    <row r="169" spans="1:20" ht="15.75">
      <c r="A169" s="2">
        <v>22</v>
      </c>
      <c r="B169" s="3"/>
      <c r="C169" s="11" t="s">
        <v>14</v>
      </c>
      <c r="D169" s="4" t="s">
        <v>18</v>
      </c>
      <c r="E169" s="3">
        <v>0</v>
      </c>
      <c r="F169" s="2" t="str">
        <f aca="true" t="shared" si="73" ref="F169:F177">C169</f>
        <v>m</v>
      </c>
      <c r="G169" s="4" t="str">
        <f aca="true" t="shared" si="74" ref="G169:G177">D169</f>
        <v>w</v>
      </c>
      <c r="H169" s="3">
        <v>0</v>
      </c>
      <c r="I169" s="2" t="str">
        <f t="shared" si="66"/>
        <v>m</v>
      </c>
      <c r="J169" s="4" t="str">
        <f t="shared" si="67"/>
        <v>w</v>
      </c>
      <c r="K169" s="3">
        <v>0</v>
      </c>
      <c r="L169" s="2" t="str">
        <f t="shared" si="71"/>
        <v>m</v>
      </c>
      <c r="M169" s="4" t="str">
        <f t="shared" si="72"/>
        <v>w</v>
      </c>
      <c r="N169" s="3">
        <v>0</v>
      </c>
      <c r="O169" s="2" t="str">
        <f t="shared" si="69"/>
        <v>m</v>
      </c>
      <c r="P169" s="4" t="str">
        <f t="shared" si="70"/>
        <v>w</v>
      </c>
      <c r="Q169" s="3">
        <v>0</v>
      </c>
      <c r="R169" s="2" t="str">
        <f t="shared" si="60"/>
        <v>m</v>
      </c>
      <c r="S169" s="4" t="str">
        <f t="shared" si="61"/>
        <v>w</v>
      </c>
      <c r="T169" s="3">
        <v>0</v>
      </c>
    </row>
    <row r="170" spans="1:20" ht="15.75">
      <c r="A170" s="2">
        <v>23</v>
      </c>
      <c r="B170" s="3"/>
      <c r="C170" s="11" t="s">
        <v>14</v>
      </c>
      <c r="D170" s="4" t="s">
        <v>18</v>
      </c>
      <c r="E170" s="3">
        <v>0</v>
      </c>
      <c r="F170" s="2" t="str">
        <f t="shared" si="73"/>
        <v>m</v>
      </c>
      <c r="G170" s="4" t="str">
        <f t="shared" si="74"/>
        <v>w</v>
      </c>
      <c r="H170" s="3">
        <v>0</v>
      </c>
      <c r="I170" s="2" t="str">
        <f t="shared" si="66"/>
        <v>m</v>
      </c>
      <c r="J170" s="4" t="str">
        <f t="shared" si="67"/>
        <v>w</v>
      </c>
      <c r="K170" s="3">
        <v>0</v>
      </c>
      <c r="L170" s="2" t="str">
        <f t="shared" si="71"/>
        <v>m</v>
      </c>
      <c r="M170" s="4" t="str">
        <f t="shared" si="72"/>
        <v>w</v>
      </c>
      <c r="N170" s="3">
        <v>0</v>
      </c>
      <c r="O170" s="2" t="str">
        <f t="shared" si="69"/>
        <v>m</v>
      </c>
      <c r="P170" s="4" t="str">
        <f t="shared" si="70"/>
        <v>w</v>
      </c>
      <c r="Q170" s="3">
        <v>0</v>
      </c>
      <c r="R170" s="2" t="str">
        <f t="shared" si="60"/>
        <v>m</v>
      </c>
      <c r="S170" s="4" t="str">
        <f t="shared" si="61"/>
        <v>w</v>
      </c>
      <c r="T170" s="3">
        <v>0</v>
      </c>
    </row>
    <row r="171" spans="1:20" ht="15.75">
      <c r="A171" s="2">
        <v>24</v>
      </c>
      <c r="B171" s="3"/>
      <c r="C171" s="11" t="s">
        <v>15</v>
      </c>
      <c r="D171" s="4" t="s">
        <v>17</v>
      </c>
      <c r="E171" s="3">
        <v>0</v>
      </c>
      <c r="F171" s="2" t="str">
        <f t="shared" si="73"/>
        <v>d</v>
      </c>
      <c r="G171" s="4" t="str">
        <f t="shared" si="74"/>
        <v>p</v>
      </c>
      <c r="H171" s="3">
        <v>0</v>
      </c>
      <c r="I171" s="2" t="str">
        <f t="shared" si="66"/>
        <v>d</v>
      </c>
      <c r="J171" s="4" t="str">
        <f t="shared" si="67"/>
        <v>p</v>
      </c>
      <c r="K171" s="3">
        <v>0</v>
      </c>
      <c r="L171" s="2" t="str">
        <f t="shared" si="71"/>
        <v>d</v>
      </c>
      <c r="M171" s="4" t="str">
        <f t="shared" si="72"/>
        <v>p</v>
      </c>
      <c r="N171" s="3">
        <v>0</v>
      </c>
      <c r="O171" s="2" t="str">
        <f t="shared" si="69"/>
        <v>d</v>
      </c>
      <c r="P171" s="4" t="str">
        <f t="shared" si="70"/>
        <v>p</v>
      </c>
      <c r="Q171" s="3">
        <v>0</v>
      </c>
      <c r="R171" s="2" t="str">
        <f t="shared" si="60"/>
        <v>d</v>
      </c>
      <c r="S171" s="4" t="str">
        <f t="shared" si="61"/>
        <v>p</v>
      </c>
      <c r="T171" s="3">
        <v>0</v>
      </c>
    </row>
    <row r="172" spans="1:20" ht="15.75">
      <c r="A172" s="2">
        <v>25</v>
      </c>
      <c r="B172" s="3"/>
      <c r="C172" s="11" t="s">
        <v>14</v>
      </c>
      <c r="D172" s="4" t="s">
        <v>18</v>
      </c>
      <c r="E172" s="3">
        <v>0</v>
      </c>
      <c r="F172" s="2" t="str">
        <f t="shared" si="73"/>
        <v>m</v>
      </c>
      <c r="G172" s="4" t="str">
        <f t="shared" si="74"/>
        <v>w</v>
      </c>
      <c r="H172" s="3">
        <v>0</v>
      </c>
      <c r="I172" s="2" t="str">
        <f t="shared" si="66"/>
        <v>m</v>
      </c>
      <c r="J172" s="4" t="str">
        <f t="shared" si="67"/>
        <v>w</v>
      </c>
      <c r="K172" s="3">
        <v>0</v>
      </c>
      <c r="L172" s="2" t="str">
        <f t="shared" si="71"/>
        <v>m</v>
      </c>
      <c r="M172" s="4" t="str">
        <f t="shared" si="72"/>
        <v>w</v>
      </c>
      <c r="N172" s="3">
        <v>0</v>
      </c>
      <c r="O172" s="2" t="str">
        <f t="shared" si="69"/>
        <v>m</v>
      </c>
      <c r="P172" s="4" t="str">
        <f t="shared" si="70"/>
        <v>w</v>
      </c>
      <c r="Q172" s="3">
        <v>0</v>
      </c>
      <c r="R172" s="2" t="str">
        <f t="shared" si="60"/>
        <v>m</v>
      </c>
      <c r="S172" s="4" t="str">
        <f t="shared" si="61"/>
        <v>w</v>
      </c>
      <c r="T172" s="3">
        <v>0</v>
      </c>
    </row>
    <row r="173" spans="1:20" ht="15.75">
      <c r="A173" s="7">
        <v>26</v>
      </c>
      <c r="B173" s="3"/>
      <c r="C173" s="11" t="s">
        <v>14</v>
      </c>
      <c r="D173" s="4" t="s">
        <v>17</v>
      </c>
      <c r="E173" s="3">
        <v>0</v>
      </c>
      <c r="F173" s="2" t="str">
        <f t="shared" si="73"/>
        <v>m</v>
      </c>
      <c r="G173" s="4" t="str">
        <f t="shared" si="74"/>
        <v>p</v>
      </c>
      <c r="H173" s="3">
        <v>0</v>
      </c>
      <c r="I173" s="2" t="s">
        <v>14</v>
      </c>
      <c r="J173" s="4" t="s">
        <v>18</v>
      </c>
      <c r="K173" s="3">
        <v>1</v>
      </c>
      <c r="L173" s="2" t="str">
        <f t="shared" si="71"/>
        <v>m</v>
      </c>
      <c r="M173" s="4" t="str">
        <f t="shared" si="72"/>
        <v>w</v>
      </c>
      <c r="N173" s="3">
        <v>0</v>
      </c>
      <c r="O173" s="2" t="str">
        <f t="shared" si="69"/>
        <v>m</v>
      </c>
      <c r="P173" s="4" t="str">
        <f t="shared" si="70"/>
        <v>w</v>
      </c>
      <c r="Q173" s="3">
        <v>0</v>
      </c>
      <c r="R173" s="2" t="s">
        <v>15</v>
      </c>
      <c r="S173" s="4" t="s">
        <v>17</v>
      </c>
      <c r="T173" s="3">
        <v>0</v>
      </c>
    </row>
    <row r="174" spans="1:20" ht="15.75">
      <c r="A174" s="7">
        <v>27</v>
      </c>
      <c r="B174" s="3"/>
      <c r="C174" s="11" t="s">
        <v>14</v>
      </c>
      <c r="D174" s="4" t="s">
        <v>17</v>
      </c>
      <c r="E174" s="3">
        <v>0</v>
      </c>
      <c r="F174" s="2" t="str">
        <f t="shared" si="73"/>
        <v>m</v>
      </c>
      <c r="G174" s="4" t="str">
        <f t="shared" si="74"/>
        <v>p</v>
      </c>
      <c r="H174" s="3">
        <v>0</v>
      </c>
      <c r="I174" s="2" t="str">
        <f>F174</f>
        <v>m</v>
      </c>
      <c r="J174" s="4" t="str">
        <f>G174</f>
        <v>p</v>
      </c>
      <c r="K174" s="3">
        <v>0</v>
      </c>
      <c r="L174" s="2" t="str">
        <f t="shared" si="71"/>
        <v>m</v>
      </c>
      <c r="M174" s="4" t="str">
        <f t="shared" si="72"/>
        <v>p</v>
      </c>
      <c r="N174" s="3">
        <v>0</v>
      </c>
      <c r="O174" s="2" t="str">
        <f t="shared" si="69"/>
        <v>m</v>
      </c>
      <c r="P174" s="4" t="str">
        <f t="shared" si="70"/>
        <v>p</v>
      </c>
      <c r="Q174" s="3">
        <v>0</v>
      </c>
      <c r="R174" s="2" t="s">
        <v>15</v>
      </c>
      <c r="S174" s="4" t="s">
        <v>17</v>
      </c>
      <c r="T174" s="3">
        <v>1</v>
      </c>
    </row>
    <row r="175" spans="1:20" ht="15.75">
      <c r="A175" s="7">
        <v>28</v>
      </c>
      <c r="B175" s="3"/>
      <c r="C175" s="11" t="s">
        <v>14</v>
      </c>
      <c r="D175" s="4" t="s">
        <v>17</v>
      </c>
      <c r="E175" s="3">
        <v>0</v>
      </c>
      <c r="F175" s="2" t="str">
        <f t="shared" si="73"/>
        <v>m</v>
      </c>
      <c r="G175" s="4" t="str">
        <f t="shared" si="74"/>
        <v>p</v>
      </c>
      <c r="H175" s="3">
        <v>0</v>
      </c>
      <c r="I175" s="2" t="str">
        <f>F175</f>
        <v>m</v>
      </c>
      <c r="J175" s="4" t="str">
        <f>G175</f>
        <v>p</v>
      </c>
      <c r="K175" s="3">
        <v>0</v>
      </c>
      <c r="L175" s="2" t="str">
        <f t="shared" si="71"/>
        <v>m</v>
      </c>
      <c r="M175" s="4" t="str">
        <f t="shared" si="72"/>
        <v>p</v>
      </c>
      <c r="N175" s="3">
        <v>0</v>
      </c>
      <c r="O175" s="2" t="str">
        <f t="shared" si="69"/>
        <v>m</v>
      </c>
      <c r="P175" s="4" t="str">
        <f t="shared" si="70"/>
        <v>p</v>
      </c>
      <c r="Q175" s="3">
        <v>0</v>
      </c>
      <c r="R175" s="2" t="str">
        <f aca="true" t="shared" si="75" ref="R175:S177">O175</f>
        <v>m</v>
      </c>
      <c r="S175" s="4" t="str">
        <f t="shared" si="75"/>
        <v>p</v>
      </c>
      <c r="T175" s="3">
        <v>0</v>
      </c>
    </row>
    <row r="176" spans="1:20" ht="15.75">
      <c r="A176" s="7">
        <v>29</v>
      </c>
      <c r="B176" s="3"/>
      <c r="C176" s="11" t="s">
        <v>15</v>
      </c>
      <c r="D176" s="4" t="s">
        <v>17</v>
      </c>
      <c r="E176" s="3">
        <v>0</v>
      </c>
      <c r="F176" s="2" t="str">
        <f t="shared" si="73"/>
        <v>d</v>
      </c>
      <c r="G176" s="4" t="str">
        <f t="shared" si="74"/>
        <v>p</v>
      </c>
      <c r="H176" s="3">
        <v>0</v>
      </c>
      <c r="I176" s="2" t="s">
        <v>15</v>
      </c>
      <c r="J176" s="4" t="s">
        <v>18</v>
      </c>
      <c r="K176" s="3">
        <v>1</v>
      </c>
      <c r="L176" s="2" t="s">
        <v>15</v>
      </c>
      <c r="M176" s="4" t="s">
        <v>17</v>
      </c>
      <c r="N176" s="3">
        <v>-1</v>
      </c>
      <c r="O176" s="2" t="s">
        <v>15</v>
      </c>
      <c r="P176" s="4" t="s">
        <v>18</v>
      </c>
      <c r="Q176" s="3">
        <v>1</v>
      </c>
      <c r="R176" s="2" t="str">
        <f t="shared" si="75"/>
        <v>d</v>
      </c>
      <c r="S176" s="4" t="str">
        <f t="shared" si="75"/>
        <v>w</v>
      </c>
      <c r="T176" s="3">
        <v>0</v>
      </c>
    </row>
    <row r="177" spans="1:20" ht="16.5" thickBot="1">
      <c r="A177" s="12">
        <v>30</v>
      </c>
      <c r="B177" s="13"/>
      <c r="C177" s="17" t="s">
        <v>15</v>
      </c>
      <c r="D177" s="17" t="s">
        <v>17</v>
      </c>
      <c r="E177" s="13">
        <v>0</v>
      </c>
      <c r="F177" s="16" t="str">
        <f t="shared" si="73"/>
        <v>d</v>
      </c>
      <c r="G177" s="17" t="str">
        <f t="shared" si="74"/>
        <v>p</v>
      </c>
      <c r="H177" s="13">
        <v>0</v>
      </c>
      <c r="I177" s="16" t="str">
        <f>F177</f>
        <v>d</v>
      </c>
      <c r="J177" s="17" t="str">
        <f>G177</f>
        <v>p</v>
      </c>
      <c r="K177" s="13">
        <v>0</v>
      </c>
      <c r="L177" s="16" t="str">
        <f>I177</f>
        <v>d</v>
      </c>
      <c r="M177" s="17" t="str">
        <f>J177</f>
        <v>p</v>
      </c>
      <c r="N177" s="13">
        <v>0</v>
      </c>
      <c r="O177" s="16" t="str">
        <f>L177</f>
        <v>d</v>
      </c>
      <c r="P177" s="17" t="str">
        <f>M177</f>
        <v>p</v>
      </c>
      <c r="Q177" s="13">
        <v>0</v>
      </c>
      <c r="R177" s="16" t="str">
        <f t="shared" si="75"/>
        <v>d</v>
      </c>
      <c r="S177" s="17" t="str">
        <f t="shared" si="75"/>
        <v>p</v>
      </c>
      <c r="T177" s="13">
        <v>0</v>
      </c>
    </row>
    <row r="178" spans="1:20" ht="15.75">
      <c r="A178" s="11"/>
      <c r="B178" s="4"/>
      <c r="C178" s="11"/>
      <c r="D178" s="11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5.75">
      <c r="A179" s="11"/>
      <c r="B179" s="4"/>
      <c r="C179" s="11"/>
      <c r="D179" s="11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ht="16.5" thickBot="1"/>
    <row r="181" spans="1:20" ht="16.5" thickBot="1">
      <c r="A181" s="120"/>
      <c r="B181" s="121"/>
      <c r="C181" s="14" t="s">
        <v>8</v>
      </c>
      <c r="D181" s="14"/>
      <c r="E181" s="14"/>
      <c r="F181" s="14"/>
      <c r="G181" s="14"/>
      <c r="H181" s="14"/>
      <c r="I181" s="30" t="s">
        <v>89</v>
      </c>
      <c r="J181" s="122"/>
      <c r="K181" s="122"/>
      <c r="L181" s="122"/>
      <c r="M181" s="30" t="s">
        <v>90</v>
      </c>
      <c r="N181" s="30"/>
      <c r="O181" s="30"/>
      <c r="P181" s="30"/>
      <c r="Q181" s="30"/>
      <c r="R181" s="30"/>
      <c r="S181" s="30"/>
      <c r="T181" s="123"/>
    </row>
    <row r="182" spans="1:20" ht="15.75">
      <c r="A182" s="124" t="s">
        <v>2</v>
      </c>
      <c r="B182" s="126" t="s">
        <v>0</v>
      </c>
      <c r="C182" s="128">
        <v>1959</v>
      </c>
      <c r="D182" s="129"/>
      <c r="E182" s="130"/>
      <c r="F182" s="128" t="s">
        <v>7</v>
      </c>
      <c r="G182" s="129"/>
      <c r="H182" s="130"/>
      <c r="I182" s="128" t="s">
        <v>6</v>
      </c>
      <c r="J182" s="129"/>
      <c r="K182" s="130"/>
      <c r="L182" s="128">
        <v>1985</v>
      </c>
      <c r="M182" s="129"/>
      <c r="N182" s="130"/>
      <c r="O182" s="128">
        <v>1994</v>
      </c>
      <c r="P182" s="129"/>
      <c r="Q182" s="130"/>
      <c r="R182" s="128" t="s">
        <v>1</v>
      </c>
      <c r="S182" s="129"/>
      <c r="T182" s="130"/>
    </row>
    <row r="183" spans="1:20" ht="16.5" thickBot="1">
      <c r="A183" s="125"/>
      <c r="B183" s="127"/>
      <c r="C183" s="9" t="s">
        <v>3</v>
      </c>
      <c r="D183" s="6" t="s">
        <v>5</v>
      </c>
      <c r="E183" s="8" t="s">
        <v>4</v>
      </c>
      <c r="F183" s="9" t="s">
        <v>3</v>
      </c>
      <c r="G183" s="6" t="s">
        <v>5</v>
      </c>
      <c r="H183" s="8" t="s">
        <v>4</v>
      </c>
      <c r="I183" s="9" t="s">
        <v>3</v>
      </c>
      <c r="J183" s="6" t="s">
        <v>5</v>
      </c>
      <c r="K183" s="8" t="s">
        <v>4</v>
      </c>
      <c r="L183" s="9" t="s">
        <v>3</v>
      </c>
      <c r="M183" s="6" t="s">
        <v>5</v>
      </c>
      <c r="N183" s="10" t="s">
        <v>4</v>
      </c>
      <c r="O183" s="9" t="s">
        <v>3</v>
      </c>
      <c r="P183" s="6" t="s">
        <v>5</v>
      </c>
      <c r="Q183" s="8" t="s">
        <v>4</v>
      </c>
      <c r="R183" s="9" t="s">
        <v>3</v>
      </c>
      <c r="S183" s="6" t="s">
        <v>5</v>
      </c>
      <c r="T183" s="8" t="s">
        <v>4</v>
      </c>
    </row>
    <row r="184" spans="1:20" ht="15.75">
      <c r="A184" s="2">
        <v>1</v>
      </c>
      <c r="B184" s="3" t="s">
        <v>92</v>
      </c>
      <c r="C184" s="4" t="s">
        <v>91</v>
      </c>
      <c r="D184" s="4"/>
      <c r="E184" s="3">
        <v>0</v>
      </c>
      <c r="F184" s="2" t="s">
        <v>15</v>
      </c>
      <c r="G184" s="4" t="s">
        <v>17</v>
      </c>
      <c r="H184" s="3">
        <v>4</v>
      </c>
      <c r="I184" s="2" t="str">
        <f aca="true" t="shared" si="76" ref="I184:J187">F184</f>
        <v>d</v>
      </c>
      <c r="J184" s="4" t="str">
        <f t="shared" si="76"/>
        <v>p</v>
      </c>
      <c r="K184" s="3">
        <v>0</v>
      </c>
      <c r="L184" s="2" t="str">
        <f aca="true" t="shared" si="77" ref="L184:M189">I184</f>
        <v>d</v>
      </c>
      <c r="M184" s="4" t="str">
        <f t="shared" si="77"/>
        <v>p</v>
      </c>
      <c r="N184" s="3">
        <v>0</v>
      </c>
      <c r="O184" s="2" t="str">
        <f aca="true" t="shared" si="78" ref="O184:P189">L184</f>
        <v>d</v>
      </c>
      <c r="P184" s="4" t="str">
        <f t="shared" si="78"/>
        <v>p</v>
      </c>
      <c r="Q184" s="3">
        <v>0</v>
      </c>
      <c r="R184" s="2" t="str">
        <f aca="true" t="shared" si="79" ref="R184:S189">O184</f>
        <v>d</v>
      </c>
      <c r="S184" s="4" t="str">
        <f t="shared" si="79"/>
        <v>p</v>
      </c>
      <c r="T184" s="3">
        <v>0</v>
      </c>
    </row>
    <row r="185" spans="1:20" ht="15.75">
      <c r="A185" s="2">
        <v>2</v>
      </c>
      <c r="B185" s="3"/>
      <c r="C185" s="4" t="s">
        <v>14</v>
      </c>
      <c r="D185" s="4" t="s">
        <v>18</v>
      </c>
      <c r="E185" s="3">
        <v>0</v>
      </c>
      <c r="F185" s="2" t="str">
        <f>C185</f>
        <v>m</v>
      </c>
      <c r="G185" s="4" t="str">
        <f>D185</f>
        <v>w</v>
      </c>
      <c r="H185" s="3">
        <v>0</v>
      </c>
      <c r="I185" s="2" t="str">
        <f t="shared" si="76"/>
        <v>m</v>
      </c>
      <c r="J185" s="4" t="str">
        <f t="shared" si="76"/>
        <v>w</v>
      </c>
      <c r="K185" s="3">
        <v>0</v>
      </c>
      <c r="L185" s="2" t="str">
        <f t="shared" si="77"/>
        <v>m</v>
      </c>
      <c r="M185" s="4" t="str">
        <f t="shared" si="77"/>
        <v>w</v>
      </c>
      <c r="N185" s="3">
        <v>0</v>
      </c>
      <c r="O185" s="2" t="str">
        <f t="shared" si="78"/>
        <v>m</v>
      </c>
      <c r="P185" s="4" t="str">
        <f t="shared" si="78"/>
        <v>w</v>
      </c>
      <c r="Q185" s="3">
        <v>0</v>
      </c>
      <c r="R185" s="2" t="str">
        <f t="shared" si="79"/>
        <v>m</v>
      </c>
      <c r="S185" s="4" t="str">
        <f t="shared" si="79"/>
        <v>w</v>
      </c>
      <c r="T185" s="3">
        <v>0</v>
      </c>
    </row>
    <row r="186" spans="1:20" ht="15.75">
      <c r="A186" s="2">
        <v>3</v>
      </c>
      <c r="B186" s="3" t="s">
        <v>93</v>
      </c>
      <c r="C186" s="4" t="s">
        <v>14</v>
      </c>
      <c r="D186" s="4" t="s">
        <v>18</v>
      </c>
      <c r="E186" s="3">
        <v>0</v>
      </c>
      <c r="F186" s="2" t="str">
        <f>C186</f>
        <v>m</v>
      </c>
      <c r="G186" s="4" t="str">
        <f>D186</f>
        <v>w</v>
      </c>
      <c r="H186" s="3">
        <v>0</v>
      </c>
      <c r="I186" s="2" t="str">
        <f t="shared" si="76"/>
        <v>m</v>
      </c>
      <c r="J186" s="4" t="str">
        <f t="shared" si="76"/>
        <v>w</v>
      </c>
      <c r="K186" s="3">
        <v>0</v>
      </c>
      <c r="L186" s="2" t="str">
        <f t="shared" si="77"/>
        <v>m</v>
      </c>
      <c r="M186" s="4" t="str">
        <f t="shared" si="77"/>
        <v>w</v>
      </c>
      <c r="N186" s="3">
        <v>0</v>
      </c>
      <c r="O186" s="2" t="str">
        <f t="shared" si="78"/>
        <v>m</v>
      </c>
      <c r="P186" s="4" t="str">
        <f t="shared" si="78"/>
        <v>w</v>
      </c>
      <c r="Q186" s="3">
        <v>0</v>
      </c>
      <c r="R186" s="2" t="str">
        <f t="shared" si="79"/>
        <v>m</v>
      </c>
      <c r="S186" s="4" t="str">
        <f t="shared" si="79"/>
        <v>w</v>
      </c>
      <c r="T186" s="3">
        <v>0</v>
      </c>
    </row>
    <row r="187" spans="1:20" ht="15.75">
      <c r="A187" s="2">
        <v>4</v>
      </c>
      <c r="B187" s="3"/>
      <c r="C187" s="11" t="s">
        <v>14</v>
      </c>
      <c r="D187" s="4" t="s">
        <v>18</v>
      </c>
      <c r="E187" s="3">
        <v>0</v>
      </c>
      <c r="F187" s="2" t="s">
        <v>15</v>
      </c>
      <c r="G187" s="4" t="s">
        <v>17</v>
      </c>
      <c r="H187" s="3">
        <v>0</v>
      </c>
      <c r="I187" s="2" t="str">
        <f t="shared" si="76"/>
        <v>d</v>
      </c>
      <c r="J187" s="4" t="str">
        <f t="shared" si="76"/>
        <v>p</v>
      </c>
      <c r="K187" s="3">
        <v>0</v>
      </c>
      <c r="L187" s="2" t="str">
        <f t="shared" si="77"/>
        <v>d</v>
      </c>
      <c r="M187" s="4" t="str">
        <f t="shared" si="77"/>
        <v>p</v>
      </c>
      <c r="N187" s="3">
        <v>0</v>
      </c>
      <c r="O187" s="2" t="str">
        <f t="shared" si="78"/>
        <v>d</v>
      </c>
      <c r="P187" s="4" t="str">
        <f t="shared" si="78"/>
        <v>p</v>
      </c>
      <c r="Q187" s="3">
        <v>0</v>
      </c>
      <c r="R187" s="2" t="str">
        <f t="shared" si="79"/>
        <v>d</v>
      </c>
      <c r="S187" s="4" t="str">
        <f t="shared" si="79"/>
        <v>p</v>
      </c>
      <c r="T187" s="3">
        <v>0</v>
      </c>
    </row>
    <row r="188" spans="1:20" ht="15.75">
      <c r="A188" s="2">
        <v>5</v>
      </c>
      <c r="B188" s="3"/>
      <c r="C188" s="11" t="s">
        <v>14</v>
      </c>
      <c r="D188" s="4" t="s">
        <v>18</v>
      </c>
      <c r="E188" s="3">
        <v>0</v>
      </c>
      <c r="F188" s="2" t="s">
        <v>14</v>
      </c>
      <c r="G188" s="4" t="s">
        <v>17</v>
      </c>
      <c r="H188" s="3">
        <v>-1</v>
      </c>
      <c r="I188" s="2" t="s">
        <v>14</v>
      </c>
      <c r="J188" s="4" t="s">
        <v>18</v>
      </c>
      <c r="K188" s="3">
        <v>1</v>
      </c>
      <c r="L188" s="2" t="str">
        <f t="shared" si="77"/>
        <v>m</v>
      </c>
      <c r="M188" s="4" t="str">
        <f t="shared" si="77"/>
        <v>w</v>
      </c>
      <c r="N188" s="3">
        <v>0</v>
      </c>
      <c r="O188" s="2" t="str">
        <f t="shared" si="78"/>
        <v>m</v>
      </c>
      <c r="P188" s="4" t="str">
        <f t="shared" si="78"/>
        <v>w</v>
      </c>
      <c r="Q188" s="3">
        <v>0</v>
      </c>
      <c r="R188" s="2" t="str">
        <f t="shared" si="79"/>
        <v>m</v>
      </c>
      <c r="S188" s="4" t="str">
        <f t="shared" si="79"/>
        <v>w</v>
      </c>
      <c r="T188" s="3">
        <v>0</v>
      </c>
    </row>
    <row r="189" spans="1:20" ht="15.75">
      <c r="A189" s="2">
        <v>6</v>
      </c>
      <c r="B189" s="3"/>
      <c r="C189" s="11" t="s">
        <v>14</v>
      </c>
      <c r="D189" s="4" t="s">
        <v>18</v>
      </c>
      <c r="E189" s="3">
        <v>0</v>
      </c>
      <c r="F189" s="2" t="s">
        <v>14</v>
      </c>
      <c r="G189" s="4" t="s">
        <v>17</v>
      </c>
      <c r="H189" s="3">
        <v>-1</v>
      </c>
      <c r="I189" s="2" t="s">
        <v>14</v>
      </c>
      <c r="J189" s="4" t="s">
        <v>18</v>
      </c>
      <c r="K189" s="3">
        <v>1</v>
      </c>
      <c r="L189" s="2" t="str">
        <f t="shared" si="77"/>
        <v>m</v>
      </c>
      <c r="M189" s="4" t="str">
        <f t="shared" si="77"/>
        <v>w</v>
      </c>
      <c r="N189" s="3">
        <v>0</v>
      </c>
      <c r="O189" s="2" t="str">
        <f t="shared" si="78"/>
        <v>m</v>
      </c>
      <c r="P189" s="4" t="str">
        <f t="shared" si="78"/>
        <v>w</v>
      </c>
      <c r="Q189" s="3">
        <v>0</v>
      </c>
      <c r="R189" s="2" t="str">
        <f t="shared" si="79"/>
        <v>m</v>
      </c>
      <c r="S189" s="4" t="str">
        <f t="shared" si="79"/>
        <v>w</v>
      </c>
      <c r="T189" s="3">
        <v>0</v>
      </c>
    </row>
    <row r="190" spans="1:20" ht="15.75">
      <c r="A190" s="2">
        <v>7</v>
      </c>
      <c r="B190" s="3"/>
      <c r="C190" s="11" t="s">
        <v>91</v>
      </c>
      <c r="D190" s="4"/>
      <c r="E190" s="3">
        <v>0</v>
      </c>
      <c r="F190" s="2" t="str">
        <f>C190</f>
        <v>Bare</v>
      </c>
      <c r="G190" s="4"/>
      <c r="H190" s="3">
        <v>0</v>
      </c>
      <c r="I190" s="2" t="s">
        <v>16</v>
      </c>
      <c r="J190" s="4" t="s">
        <v>17</v>
      </c>
      <c r="K190" s="3">
        <v>1</v>
      </c>
      <c r="L190" s="2" t="s">
        <v>14</v>
      </c>
      <c r="M190" s="4" t="s">
        <v>17</v>
      </c>
      <c r="N190" s="3">
        <v>1</v>
      </c>
      <c r="O190" s="2" t="s">
        <v>14</v>
      </c>
      <c r="P190" s="4" t="s">
        <v>18</v>
      </c>
      <c r="Q190" s="3">
        <v>1</v>
      </c>
      <c r="R190" s="2" t="s">
        <v>15</v>
      </c>
      <c r="S190" s="4" t="s">
        <v>17</v>
      </c>
      <c r="T190" s="3">
        <v>0</v>
      </c>
    </row>
    <row r="191" spans="1:20" ht="15.75">
      <c r="A191" s="2">
        <v>8</v>
      </c>
      <c r="B191" s="3"/>
      <c r="C191" s="11" t="s">
        <v>14</v>
      </c>
      <c r="D191" s="4" t="s">
        <v>18</v>
      </c>
      <c r="E191" s="3">
        <v>0</v>
      </c>
      <c r="F191" s="2" t="s">
        <v>15</v>
      </c>
      <c r="G191" s="4" t="s">
        <v>17</v>
      </c>
      <c r="H191" s="3">
        <v>0</v>
      </c>
      <c r="I191" s="2" t="s">
        <v>15</v>
      </c>
      <c r="J191" s="4" t="s">
        <v>18</v>
      </c>
      <c r="K191" s="3">
        <v>1</v>
      </c>
      <c r="L191" s="2" t="str">
        <f aca="true" t="shared" si="80" ref="L191:L199">I191</f>
        <v>d</v>
      </c>
      <c r="M191" s="4" t="str">
        <f aca="true" t="shared" si="81" ref="M191:M199">J191</f>
        <v>w</v>
      </c>
      <c r="N191" s="3">
        <v>0</v>
      </c>
      <c r="O191" s="2" t="s">
        <v>15</v>
      </c>
      <c r="P191" s="4" t="s">
        <v>17</v>
      </c>
      <c r="Q191" s="3">
        <v>-1</v>
      </c>
      <c r="R191" s="2" t="str">
        <f>O191</f>
        <v>d</v>
      </c>
      <c r="S191" s="4" t="str">
        <f>P191</f>
        <v>p</v>
      </c>
      <c r="T191" s="3">
        <v>0</v>
      </c>
    </row>
    <row r="192" spans="1:20" ht="15.75">
      <c r="A192" s="2">
        <v>9</v>
      </c>
      <c r="B192" s="3"/>
      <c r="C192" s="11" t="s">
        <v>15</v>
      </c>
      <c r="D192" s="4" t="s">
        <v>17</v>
      </c>
      <c r="E192" s="3">
        <v>0</v>
      </c>
      <c r="F192" s="2" t="str">
        <f>C192</f>
        <v>d</v>
      </c>
      <c r="G192" s="4" t="str">
        <f>D192</f>
        <v>p</v>
      </c>
      <c r="H192" s="3">
        <v>0</v>
      </c>
      <c r="I192" s="2" t="str">
        <f aca="true" t="shared" si="82" ref="I192:J199">F192</f>
        <v>d</v>
      </c>
      <c r="J192" s="4" t="str">
        <f t="shared" si="82"/>
        <v>p</v>
      </c>
      <c r="K192" s="3">
        <v>0</v>
      </c>
      <c r="L192" s="2" t="str">
        <f t="shared" si="80"/>
        <v>d</v>
      </c>
      <c r="M192" s="4" t="str">
        <f t="shared" si="81"/>
        <v>p</v>
      </c>
      <c r="N192" s="3">
        <v>0</v>
      </c>
      <c r="O192" s="2" t="str">
        <f>L192</f>
        <v>d</v>
      </c>
      <c r="P192" s="4" t="str">
        <f>M192</f>
        <v>p</v>
      </c>
      <c r="Q192" s="3">
        <v>0</v>
      </c>
      <c r="R192" s="2" t="str">
        <f>O192</f>
        <v>d</v>
      </c>
      <c r="S192" s="4" t="str">
        <f>P192</f>
        <v>p</v>
      </c>
      <c r="T192" s="3">
        <v>0</v>
      </c>
    </row>
    <row r="193" spans="1:20" ht="15.75">
      <c r="A193" s="2">
        <v>10</v>
      </c>
      <c r="B193" s="3"/>
      <c r="C193" s="11" t="s">
        <v>14</v>
      </c>
      <c r="D193" s="4" t="s">
        <v>17</v>
      </c>
      <c r="E193" s="3">
        <v>0</v>
      </c>
      <c r="F193" s="2" t="s">
        <v>14</v>
      </c>
      <c r="G193" s="4" t="s">
        <v>18</v>
      </c>
      <c r="H193" s="3">
        <v>1</v>
      </c>
      <c r="I193" s="2" t="str">
        <f t="shared" si="82"/>
        <v>m</v>
      </c>
      <c r="J193" s="4" t="str">
        <f t="shared" si="82"/>
        <v>w</v>
      </c>
      <c r="K193" s="3">
        <v>0</v>
      </c>
      <c r="L193" s="2" t="str">
        <f t="shared" si="80"/>
        <v>m</v>
      </c>
      <c r="M193" s="4" t="str">
        <f t="shared" si="81"/>
        <v>w</v>
      </c>
      <c r="N193" s="3">
        <v>0</v>
      </c>
      <c r="O193" s="2" t="str">
        <f>L193</f>
        <v>m</v>
      </c>
      <c r="P193" s="4" t="str">
        <f>M193</f>
        <v>w</v>
      </c>
      <c r="Q193" s="3">
        <v>0</v>
      </c>
      <c r="R193" s="2" t="s">
        <v>14</v>
      </c>
      <c r="S193" s="4" t="s">
        <v>17</v>
      </c>
      <c r="T193" s="3">
        <v>-1</v>
      </c>
    </row>
    <row r="194" spans="1:20" ht="15.75">
      <c r="A194" s="2">
        <v>11</v>
      </c>
      <c r="B194" s="3"/>
      <c r="C194" s="11" t="s">
        <v>14</v>
      </c>
      <c r="D194" s="4" t="s">
        <v>18</v>
      </c>
      <c r="E194" s="3">
        <v>0</v>
      </c>
      <c r="F194" s="2" t="str">
        <f aca="true" t="shared" si="83" ref="F194:F202">C194</f>
        <v>m</v>
      </c>
      <c r="G194" s="4" t="str">
        <f aca="true" t="shared" si="84" ref="G194:G202">D194</f>
        <v>w</v>
      </c>
      <c r="H194" s="3">
        <v>0</v>
      </c>
      <c r="I194" s="2" t="str">
        <f t="shared" si="82"/>
        <v>m</v>
      </c>
      <c r="J194" s="4" t="str">
        <f t="shared" si="82"/>
        <v>w</v>
      </c>
      <c r="K194" s="3">
        <v>0</v>
      </c>
      <c r="L194" s="2" t="str">
        <f t="shared" si="80"/>
        <v>m</v>
      </c>
      <c r="M194" s="4" t="str">
        <f t="shared" si="81"/>
        <v>w</v>
      </c>
      <c r="N194" s="3">
        <v>0</v>
      </c>
      <c r="O194" s="2" t="s">
        <v>14</v>
      </c>
      <c r="P194" s="4" t="s">
        <v>17</v>
      </c>
      <c r="Q194" s="3">
        <v>-1</v>
      </c>
      <c r="R194" s="2" t="str">
        <f aca="true" t="shared" si="85" ref="R194:S196">O194</f>
        <v>m</v>
      </c>
      <c r="S194" s="4" t="str">
        <f t="shared" si="85"/>
        <v>p</v>
      </c>
      <c r="T194" s="3">
        <v>0</v>
      </c>
    </row>
    <row r="195" spans="1:20" ht="15.75">
      <c r="A195" s="2">
        <v>12</v>
      </c>
      <c r="B195" s="3"/>
      <c r="C195" s="11" t="s">
        <v>14</v>
      </c>
      <c r="D195" s="4" t="s">
        <v>18</v>
      </c>
      <c r="E195" s="3">
        <v>0</v>
      </c>
      <c r="F195" s="2" t="str">
        <f t="shared" si="83"/>
        <v>m</v>
      </c>
      <c r="G195" s="4" t="str">
        <f t="shared" si="84"/>
        <v>w</v>
      </c>
      <c r="H195" s="3">
        <v>0</v>
      </c>
      <c r="I195" s="2" t="str">
        <f t="shared" si="82"/>
        <v>m</v>
      </c>
      <c r="J195" s="4" t="str">
        <f t="shared" si="82"/>
        <v>w</v>
      </c>
      <c r="K195" s="3">
        <v>0</v>
      </c>
      <c r="L195" s="2" t="str">
        <f t="shared" si="80"/>
        <v>m</v>
      </c>
      <c r="M195" s="4" t="str">
        <f t="shared" si="81"/>
        <v>w</v>
      </c>
      <c r="N195" s="3">
        <v>0</v>
      </c>
      <c r="O195" s="2" t="str">
        <f>L195</f>
        <v>m</v>
      </c>
      <c r="P195" s="4" t="str">
        <f>M195</f>
        <v>w</v>
      </c>
      <c r="Q195" s="3">
        <v>0</v>
      </c>
      <c r="R195" s="2" t="str">
        <f t="shared" si="85"/>
        <v>m</v>
      </c>
      <c r="S195" s="4" t="str">
        <f t="shared" si="85"/>
        <v>w</v>
      </c>
      <c r="T195" s="3">
        <v>0</v>
      </c>
    </row>
    <row r="196" spans="1:20" ht="15.75">
      <c r="A196" s="2">
        <v>13</v>
      </c>
      <c r="B196" s="3"/>
      <c r="C196" s="11" t="s">
        <v>14</v>
      </c>
      <c r="D196" s="4" t="s">
        <v>18</v>
      </c>
      <c r="E196" s="3">
        <v>0</v>
      </c>
      <c r="F196" s="2" t="str">
        <f t="shared" si="83"/>
        <v>m</v>
      </c>
      <c r="G196" s="4" t="str">
        <f t="shared" si="84"/>
        <v>w</v>
      </c>
      <c r="H196" s="3">
        <v>0</v>
      </c>
      <c r="I196" s="2" t="str">
        <f t="shared" si="82"/>
        <v>m</v>
      </c>
      <c r="J196" s="4" t="str">
        <f t="shared" si="82"/>
        <v>w</v>
      </c>
      <c r="K196" s="3">
        <v>0</v>
      </c>
      <c r="L196" s="2" t="str">
        <f t="shared" si="80"/>
        <v>m</v>
      </c>
      <c r="M196" s="4" t="str">
        <f t="shared" si="81"/>
        <v>w</v>
      </c>
      <c r="N196" s="3">
        <v>0</v>
      </c>
      <c r="O196" s="2" t="str">
        <f>L196</f>
        <v>m</v>
      </c>
      <c r="P196" s="4" t="str">
        <f>M196</f>
        <v>w</v>
      </c>
      <c r="Q196" s="3">
        <v>0</v>
      </c>
      <c r="R196" s="2" t="str">
        <f t="shared" si="85"/>
        <v>m</v>
      </c>
      <c r="S196" s="4" t="str">
        <f t="shared" si="85"/>
        <v>w</v>
      </c>
      <c r="T196" s="3">
        <v>0</v>
      </c>
    </row>
    <row r="197" spans="1:20" ht="15.75">
      <c r="A197" s="2">
        <v>14</v>
      </c>
      <c r="B197" s="3"/>
      <c r="C197" s="11" t="s">
        <v>14</v>
      </c>
      <c r="D197" s="4" t="s">
        <v>18</v>
      </c>
      <c r="E197" s="3">
        <v>0</v>
      </c>
      <c r="F197" s="2" t="str">
        <f t="shared" si="83"/>
        <v>m</v>
      </c>
      <c r="G197" s="4" t="str">
        <f t="shared" si="84"/>
        <v>w</v>
      </c>
      <c r="H197" s="3">
        <v>0</v>
      </c>
      <c r="I197" s="2" t="str">
        <f t="shared" si="82"/>
        <v>m</v>
      </c>
      <c r="J197" s="4" t="str">
        <f t="shared" si="82"/>
        <v>w</v>
      </c>
      <c r="K197" s="3">
        <v>0</v>
      </c>
      <c r="L197" s="2" t="str">
        <f t="shared" si="80"/>
        <v>m</v>
      </c>
      <c r="M197" s="4" t="str">
        <f t="shared" si="81"/>
        <v>w</v>
      </c>
      <c r="N197" s="3">
        <v>0</v>
      </c>
      <c r="O197" s="2" t="s">
        <v>15</v>
      </c>
      <c r="P197" s="4" t="s">
        <v>17</v>
      </c>
      <c r="Q197" s="3">
        <v>0</v>
      </c>
      <c r="R197" s="2" t="s">
        <v>15</v>
      </c>
      <c r="S197" s="4" t="s">
        <v>18</v>
      </c>
      <c r="T197" s="3">
        <v>1</v>
      </c>
    </row>
    <row r="198" spans="1:20" ht="15.75">
      <c r="A198" s="2">
        <v>15</v>
      </c>
      <c r="B198" s="3"/>
      <c r="C198" s="11" t="s">
        <v>14</v>
      </c>
      <c r="D198" s="4" t="s">
        <v>18</v>
      </c>
      <c r="E198" s="3">
        <v>0</v>
      </c>
      <c r="F198" s="2" t="str">
        <f t="shared" si="83"/>
        <v>m</v>
      </c>
      <c r="G198" s="4" t="str">
        <f t="shared" si="84"/>
        <v>w</v>
      </c>
      <c r="H198" s="3">
        <v>0</v>
      </c>
      <c r="I198" s="2" t="str">
        <f t="shared" si="82"/>
        <v>m</v>
      </c>
      <c r="J198" s="4" t="str">
        <f t="shared" si="82"/>
        <v>w</v>
      </c>
      <c r="K198" s="3">
        <v>0</v>
      </c>
      <c r="L198" s="2" t="str">
        <f t="shared" si="80"/>
        <v>m</v>
      </c>
      <c r="M198" s="4" t="str">
        <f t="shared" si="81"/>
        <v>w</v>
      </c>
      <c r="N198" s="3">
        <v>0</v>
      </c>
      <c r="O198" s="2" t="s">
        <v>15</v>
      </c>
      <c r="P198" s="4" t="s">
        <v>17</v>
      </c>
      <c r="Q198" s="3">
        <v>0</v>
      </c>
      <c r="R198" s="2" t="s">
        <v>15</v>
      </c>
      <c r="S198" s="4" t="s">
        <v>18</v>
      </c>
      <c r="T198" s="3">
        <v>2</v>
      </c>
    </row>
    <row r="199" spans="1:20" ht="15.75">
      <c r="A199" s="2">
        <v>16</v>
      </c>
      <c r="B199" s="3"/>
      <c r="C199" s="11" t="s">
        <v>14</v>
      </c>
      <c r="D199" s="4" t="s">
        <v>18</v>
      </c>
      <c r="E199" s="3">
        <v>0</v>
      </c>
      <c r="F199" s="2" t="str">
        <f t="shared" si="83"/>
        <v>m</v>
      </c>
      <c r="G199" s="4" t="str">
        <f t="shared" si="84"/>
        <v>w</v>
      </c>
      <c r="H199" s="3">
        <v>0</v>
      </c>
      <c r="I199" s="2" t="str">
        <f t="shared" si="82"/>
        <v>m</v>
      </c>
      <c r="J199" s="4" t="str">
        <f t="shared" si="82"/>
        <v>w</v>
      </c>
      <c r="K199" s="3">
        <v>0</v>
      </c>
      <c r="L199" s="2" t="str">
        <f t="shared" si="80"/>
        <v>m</v>
      </c>
      <c r="M199" s="4" t="str">
        <f t="shared" si="81"/>
        <v>w</v>
      </c>
      <c r="N199" s="3">
        <v>0</v>
      </c>
      <c r="O199" s="2" t="str">
        <f>L199</f>
        <v>m</v>
      </c>
      <c r="P199" s="4" t="str">
        <f>M199</f>
        <v>w</v>
      </c>
      <c r="Q199" s="3">
        <v>0</v>
      </c>
      <c r="R199" s="2" t="str">
        <f aca="true" t="shared" si="86" ref="R199:S204">O199</f>
        <v>m</v>
      </c>
      <c r="S199" s="4" t="str">
        <f t="shared" si="86"/>
        <v>w</v>
      </c>
      <c r="T199" s="3">
        <v>0</v>
      </c>
    </row>
    <row r="200" spans="1:20" ht="15.75">
      <c r="A200" s="2">
        <v>17</v>
      </c>
      <c r="B200" s="3"/>
      <c r="C200" s="11" t="s">
        <v>17</v>
      </c>
      <c r="D200" s="4" t="s">
        <v>15</v>
      </c>
      <c r="E200" s="3">
        <v>0</v>
      </c>
      <c r="F200" s="2" t="str">
        <f t="shared" si="83"/>
        <v>p</v>
      </c>
      <c r="G200" s="4" t="str">
        <f t="shared" si="84"/>
        <v>d</v>
      </c>
      <c r="H200" s="3">
        <v>0</v>
      </c>
      <c r="I200" s="2" t="s">
        <v>15</v>
      </c>
      <c r="J200" s="4" t="s">
        <v>18</v>
      </c>
      <c r="K200" s="3">
        <v>1</v>
      </c>
      <c r="L200" s="2" t="s">
        <v>14</v>
      </c>
      <c r="M200" s="4" t="s">
        <v>18</v>
      </c>
      <c r="N200" s="3">
        <v>-1</v>
      </c>
      <c r="O200" s="2" t="s">
        <v>15</v>
      </c>
      <c r="P200" s="4" t="s">
        <v>17</v>
      </c>
      <c r="Q200" s="3">
        <v>0</v>
      </c>
      <c r="R200" s="2" t="str">
        <f t="shared" si="86"/>
        <v>d</v>
      </c>
      <c r="S200" s="4" t="str">
        <f t="shared" si="86"/>
        <v>p</v>
      </c>
      <c r="T200" s="3">
        <v>0</v>
      </c>
    </row>
    <row r="201" spans="1:20" ht="15.75">
      <c r="A201" s="2">
        <v>18</v>
      </c>
      <c r="B201" s="3"/>
      <c r="C201" s="11" t="s">
        <v>14</v>
      </c>
      <c r="D201" s="4" t="s">
        <v>18</v>
      </c>
      <c r="E201" s="3">
        <v>0</v>
      </c>
      <c r="F201" s="2" t="str">
        <f t="shared" si="83"/>
        <v>m</v>
      </c>
      <c r="G201" s="4" t="str">
        <f t="shared" si="84"/>
        <v>w</v>
      </c>
      <c r="H201" s="3">
        <v>0</v>
      </c>
      <c r="I201" s="2" t="str">
        <f>F201</f>
        <v>m</v>
      </c>
      <c r="J201" s="4" t="str">
        <f>G201</f>
        <v>w</v>
      </c>
      <c r="K201" s="3">
        <v>0</v>
      </c>
      <c r="L201" s="2" t="str">
        <f>I201</f>
        <v>m</v>
      </c>
      <c r="M201" s="4" t="str">
        <f>J201</f>
        <v>w</v>
      </c>
      <c r="N201" s="3">
        <v>0</v>
      </c>
      <c r="O201" s="2" t="str">
        <f>L201</f>
        <v>m</v>
      </c>
      <c r="P201" s="4" t="str">
        <f>M201</f>
        <v>w</v>
      </c>
      <c r="Q201" s="3">
        <v>0</v>
      </c>
      <c r="R201" s="2" t="str">
        <f t="shared" si="86"/>
        <v>m</v>
      </c>
      <c r="S201" s="4" t="str">
        <f t="shared" si="86"/>
        <v>w</v>
      </c>
      <c r="T201" s="3">
        <v>0</v>
      </c>
    </row>
    <row r="202" spans="1:20" ht="15.75">
      <c r="A202" s="2">
        <v>19</v>
      </c>
      <c r="B202" s="3"/>
      <c r="C202" s="11" t="s">
        <v>14</v>
      </c>
      <c r="D202" s="4" t="s">
        <v>18</v>
      </c>
      <c r="E202" s="3">
        <v>0</v>
      </c>
      <c r="F202" s="2" t="str">
        <f t="shared" si="83"/>
        <v>m</v>
      </c>
      <c r="G202" s="4" t="str">
        <f t="shared" si="84"/>
        <v>w</v>
      </c>
      <c r="H202" s="3">
        <v>0</v>
      </c>
      <c r="I202" s="2" t="str">
        <f>F202</f>
        <v>m</v>
      </c>
      <c r="J202" s="4" t="str">
        <f>G202</f>
        <v>w</v>
      </c>
      <c r="K202" s="3">
        <v>0</v>
      </c>
      <c r="L202" s="2" t="str">
        <f>I202</f>
        <v>m</v>
      </c>
      <c r="M202" s="4" t="str">
        <f>J202</f>
        <v>w</v>
      </c>
      <c r="N202" s="3">
        <v>0</v>
      </c>
      <c r="O202" s="2" t="str">
        <f>L202</f>
        <v>m</v>
      </c>
      <c r="P202" s="4" t="str">
        <f>M202</f>
        <v>w</v>
      </c>
      <c r="Q202" s="3">
        <v>0</v>
      </c>
      <c r="R202" s="2" t="str">
        <f t="shared" si="86"/>
        <v>m</v>
      </c>
      <c r="S202" s="4" t="str">
        <f t="shared" si="86"/>
        <v>w</v>
      </c>
      <c r="T202" s="3">
        <v>0</v>
      </c>
    </row>
    <row r="203" spans="1:20" ht="15.75">
      <c r="A203" s="2">
        <v>20</v>
      </c>
      <c r="B203" s="3"/>
      <c r="C203" s="11" t="s">
        <v>91</v>
      </c>
      <c r="D203" s="4"/>
      <c r="E203" s="3">
        <v>0</v>
      </c>
      <c r="F203" s="2" t="s">
        <v>14</v>
      </c>
      <c r="G203" s="4" t="s">
        <v>17</v>
      </c>
      <c r="H203" s="3">
        <v>3</v>
      </c>
      <c r="I203" s="2" t="s">
        <v>15</v>
      </c>
      <c r="J203" s="4" t="s">
        <v>17</v>
      </c>
      <c r="K203" s="3">
        <v>1</v>
      </c>
      <c r="L203" s="2" t="s">
        <v>15</v>
      </c>
      <c r="M203" s="4" t="s">
        <v>18</v>
      </c>
      <c r="N203" s="3">
        <v>1</v>
      </c>
      <c r="O203" s="2" t="s">
        <v>15</v>
      </c>
      <c r="P203" s="4" t="s">
        <v>17</v>
      </c>
      <c r="Q203" s="3">
        <v>-1</v>
      </c>
      <c r="R203" s="2" t="str">
        <f t="shared" si="86"/>
        <v>d</v>
      </c>
      <c r="S203" s="4" t="str">
        <f t="shared" si="86"/>
        <v>p</v>
      </c>
      <c r="T203" s="3">
        <v>0</v>
      </c>
    </row>
    <row r="204" spans="1:20" ht="15.75">
      <c r="A204" s="2">
        <v>21</v>
      </c>
      <c r="B204" s="3"/>
      <c r="C204" s="11" t="s">
        <v>14</v>
      </c>
      <c r="D204" s="4" t="s">
        <v>18</v>
      </c>
      <c r="E204" s="3">
        <v>0</v>
      </c>
      <c r="F204" s="2" t="s">
        <v>15</v>
      </c>
      <c r="G204" s="4" t="s">
        <v>17</v>
      </c>
      <c r="H204" s="3">
        <v>0</v>
      </c>
      <c r="I204" s="2" t="str">
        <f aca="true" t="shared" si="87" ref="I204:J206">F204</f>
        <v>d</v>
      </c>
      <c r="J204" s="4" t="str">
        <f t="shared" si="87"/>
        <v>p</v>
      </c>
      <c r="K204" s="3">
        <v>0</v>
      </c>
      <c r="L204" s="2" t="s">
        <v>14</v>
      </c>
      <c r="M204" s="4" t="s">
        <v>18</v>
      </c>
      <c r="N204" s="3">
        <v>0</v>
      </c>
      <c r="O204" s="2" t="s">
        <v>15</v>
      </c>
      <c r="P204" s="4" t="s">
        <v>17</v>
      </c>
      <c r="Q204" s="3">
        <v>0</v>
      </c>
      <c r="R204" s="2" t="str">
        <f t="shared" si="86"/>
        <v>d</v>
      </c>
      <c r="S204" s="4" t="str">
        <f t="shared" si="86"/>
        <v>p</v>
      </c>
      <c r="T204" s="3">
        <v>0</v>
      </c>
    </row>
    <row r="205" spans="1:20" ht="15.75">
      <c r="A205" s="2">
        <v>22</v>
      </c>
      <c r="B205" s="3"/>
      <c r="C205" s="11" t="s">
        <v>14</v>
      </c>
      <c r="D205" s="4" t="s">
        <v>18</v>
      </c>
      <c r="E205" s="3">
        <v>0</v>
      </c>
      <c r="F205" s="2" t="str">
        <f>C205</f>
        <v>m</v>
      </c>
      <c r="G205" s="4" t="str">
        <f>D205</f>
        <v>w</v>
      </c>
      <c r="H205" s="3">
        <v>0</v>
      </c>
      <c r="I205" s="2" t="str">
        <f t="shared" si="87"/>
        <v>m</v>
      </c>
      <c r="J205" s="4" t="str">
        <f t="shared" si="87"/>
        <v>w</v>
      </c>
      <c r="K205" s="3">
        <v>0</v>
      </c>
      <c r="L205" s="2" t="s">
        <v>15</v>
      </c>
      <c r="M205" s="4" t="s">
        <v>18</v>
      </c>
      <c r="N205" s="3">
        <v>1</v>
      </c>
      <c r="O205" s="2" t="s">
        <v>14</v>
      </c>
      <c r="P205" s="4" t="s">
        <v>18</v>
      </c>
      <c r="Q205" s="3">
        <v>-1</v>
      </c>
      <c r="R205" s="2" t="s">
        <v>14</v>
      </c>
      <c r="S205" s="4" t="s">
        <v>17</v>
      </c>
      <c r="T205" s="3">
        <v>-1</v>
      </c>
    </row>
    <row r="206" spans="1:20" ht="15.75">
      <c r="A206" s="2">
        <v>23</v>
      </c>
      <c r="B206" s="3" t="s">
        <v>94</v>
      </c>
      <c r="C206" s="11" t="s">
        <v>14</v>
      </c>
      <c r="D206" s="4" t="s">
        <v>18</v>
      </c>
      <c r="E206" s="3">
        <v>0</v>
      </c>
      <c r="F206" s="2" t="str">
        <f>C206</f>
        <v>m</v>
      </c>
      <c r="G206" s="4" t="str">
        <f>D206</f>
        <v>w</v>
      </c>
      <c r="H206" s="3">
        <v>0</v>
      </c>
      <c r="I206" s="2" t="str">
        <f t="shared" si="87"/>
        <v>m</v>
      </c>
      <c r="J206" s="4" t="str">
        <f t="shared" si="87"/>
        <v>w</v>
      </c>
      <c r="K206" s="3">
        <v>0</v>
      </c>
      <c r="L206" s="2" t="s">
        <v>14</v>
      </c>
      <c r="M206" s="4" t="s">
        <v>17</v>
      </c>
      <c r="N206" s="3">
        <v>-1</v>
      </c>
      <c r="O206" s="2" t="str">
        <f>L206</f>
        <v>m</v>
      </c>
      <c r="P206" s="4" t="str">
        <f>M206</f>
        <v>p</v>
      </c>
      <c r="Q206" s="3">
        <v>0</v>
      </c>
      <c r="R206" s="2" t="s">
        <v>14</v>
      </c>
      <c r="S206" s="4" t="s">
        <v>18</v>
      </c>
      <c r="T206" s="3">
        <v>1</v>
      </c>
    </row>
    <row r="207" spans="1:20" ht="15.75">
      <c r="A207" s="2">
        <v>24</v>
      </c>
      <c r="B207" s="3"/>
      <c r="C207" s="11" t="s">
        <v>14</v>
      </c>
      <c r="D207" s="4" t="s">
        <v>18</v>
      </c>
      <c r="E207" s="3">
        <v>0</v>
      </c>
      <c r="F207" s="2" t="s">
        <v>91</v>
      </c>
      <c r="G207" s="4"/>
      <c r="H207" s="3">
        <v>-4</v>
      </c>
      <c r="I207" s="2" t="s">
        <v>14</v>
      </c>
      <c r="J207" s="4" t="s">
        <v>17</v>
      </c>
      <c r="K207" s="3">
        <v>3</v>
      </c>
      <c r="L207" s="2" t="s">
        <v>14</v>
      </c>
      <c r="M207" s="4" t="s">
        <v>18</v>
      </c>
      <c r="N207" s="3">
        <v>1</v>
      </c>
      <c r="O207" s="2" t="s">
        <v>14</v>
      </c>
      <c r="P207" s="4" t="s">
        <v>17</v>
      </c>
      <c r="Q207" s="3">
        <v>-1</v>
      </c>
      <c r="R207" s="2" t="str">
        <f aca="true" t="shared" si="88" ref="R207:S209">O207</f>
        <v>m</v>
      </c>
      <c r="S207" s="4" t="str">
        <f t="shared" si="88"/>
        <v>p</v>
      </c>
      <c r="T207" s="3">
        <v>0</v>
      </c>
    </row>
    <row r="208" spans="1:20" ht="15.75">
      <c r="A208" s="2">
        <v>25</v>
      </c>
      <c r="B208" s="3" t="s">
        <v>95</v>
      </c>
      <c r="C208" s="11" t="s">
        <v>14</v>
      </c>
      <c r="D208" s="4" t="s">
        <v>18</v>
      </c>
      <c r="E208" s="3">
        <v>0</v>
      </c>
      <c r="F208" s="2" t="str">
        <f aca="true" t="shared" si="89" ref="F208:G213">C208</f>
        <v>m</v>
      </c>
      <c r="G208" s="4" t="str">
        <f t="shared" si="89"/>
        <v>w</v>
      </c>
      <c r="H208" s="3">
        <v>0</v>
      </c>
      <c r="I208" s="2" t="str">
        <f aca="true" t="shared" si="90" ref="I208:J211">F208</f>
        <v>m</v>
      </c>
      <c r="J208" s="4" t="str">
        <f t="shared" si="90"/>
        <v>w</v>
      </c>
      <c r="K208" s="3">
        <v>0</v>
      </c>
      <c r="L208" s="2" t="str">
        <f aca="true" t="shared" si="91" ref="L208:M211">I208</f>
        <v>m</v>
      </c>
      <c r="M208" s="4" t="str">
        <f t="shared" si="91"/>
        <v>w</v>
      </c>
      <c r="N208" s="3">
        <v>0</v>
      </c>
      <c r="O208" s="2" t="str">
        <f>L208</f>
        <v>m</v>
      </c>
      <c r="P208" s="4" t="str">
        <f>M208</f>
        <v>w</v>
      </c>
      <c r="Q208" s="3">
        <v>0</v>
      </c>
      <c r="R208" s="2" t="str">
        <f t="shared" si="88"/>
        <v>m</v>
      </c>
      <c r="S208" s="4" t="str">
        <f t="shared" si="88"/>
        <v>w</v>
      </c>
      <c r="T208" s="3">
        <v>0</v>
      </c>
    </row>
    <row r="209" spans="1:20" ht="15.75">
      <c r="A209" s="7">
        <v>26</v>
      </c>
      <c r="B209" s="3"/>
      <c r="C209" s="11" t="s">
        <v>14</v>
      </c>
      <c r="D209" s="4" t="s">
        <v>18</v>
      </c>
      <c r="E209" s="3">
        <v>0</v>
      </c>
      <c r="F209" s="2" t="str">
        <f t="shared" si="89"/>
        <v>m</v>
      </c>
      <c r="G209" s="4" t="str">
        <f t="shared" si="89"/>
        <v>w</v>
      </c>
      <c r="H209" s="3">
        <v>0</v>
      </c>
      <c r="I209" s="2" t="str">
        <f t="shared" si="90"/>
        <v>m</v>
      </c>
      <c r="J209" s="4" t="str">
        <f t="shared" si="90"/>
        <v>w</v>
      </c>
      <c r="K209" s="3">
        <v>0</v>
      </c>
      <c r="L209" s="2" t="str">
        <f t="shared" si="91"/>
        <v>m</v>
      </c>
      <c r="M209" s="4" t="str">
        <f t="shared" si="91"/>
        <v>w</v>
      </c>
      <c r="N209" s="3">
        <v>0</v>
      </c>
      <c r="O209" s="2" t="str">
        <f>L209</f>
        <v>m</v>
      </c>
      <c r="P209" s="4" t="str">
        <f>M209</f>
        <v>w</v>
      </c>
      <c r="Q209" s="3">
        <v>0</v>
      </c>
      <c r="R209" s="2" t="str">
        <f t="shared" si="88"/>
        <v>m</v>
      </c>
      <c r="S209" s="4" t="str">
        <f t="shared" si="88"/>
        <v>w</v>
      </c>
      <c r="T209" s="3">
        <v>0</v>
      </c>
    </row>
    <row r="210" spans="1:20" ht="15.75">
      <c r="A210" s="7">
        <v>27</v>
      </c>
      <c r="B210" s="3"/>
      <c r="C210" s="11" t="s">
        <v>14</v>
      </c>
      <c r="D210" s="4" t="s">
        <v>18</v>
      </c>
      <c r="E210" s="3">
        <v>0</v>
      </c>
      <c r="F210" s="2" t="str">
        <f t="shared" si="89"/>
        <v>m</v>
      </c>
      <c r="G210" s="4" t="str">
        <f t="shared" si="89"/>
        <v>w</v>
      </c>
      <c r="H210" s="3">
        <v>0</v>
      </c>
      <c r="I210" s="2" t="str">
        <f t="shared" si="90"/>
        <v>m</v>
      </c>
      <c r="J210" s="4" t="str">
        <f t="shared" si="90"/>
        <v>w</v>
      </c>
      <c r="K210" s="3">
        <v>0</v>
      </c>
      <c r="L210" s="2" t="str">
        <f t="shared" si="91"/>
        <v>m</v>
      </c>
      <c r="M210" s="4" t="str">
        <f t="shared" si="91"/>
        <v>w</v>
      </c>
      <c r="N210" s="3">
        <v>0</v>
      </c>
      <c r="O210" s="2" t="s">
        <v>15</v>
      </c>
      <c r="P210" s="4" t="s">
        <v>17</v>
      </c>
      <c r="Q210" s="3">
        <v>0</v>
      </c>
      <c r="R210" s="2" t="s">
        <v>15</v>
      </c>
      <c r="S210" s="4" t="s">
        <v>18</v>
      </c>
      <c r="T210" s="3">
        <v>1</v>
      </c>
    </row>
    <row r="211" spans="1:20" ht="15.75">
      <c r="A211" s="7">
        <v>28</v>
      </c>
      <c r="B211" s="3"/>
      <c r="C211" s="11" t="s">
        <v>14</v>
      </c>
      <c r="D211" s="4" t="s">
        <v>18</v>
      </c>
      <c r="E211" s="3">
        <v>0</v>
      </c>
      <c r="F211" s="2" t="str">
        <f t="shared" si="89"/>
        <v>m</v>
      </c>
      <c r="G211" s="4" t="str">
        <f t="shared" si="89"/>
        <v>w</v>
      </c>
      <c r="H211" s="3">
        <v>0</v>
      </c>
      <c r="I211" s="2" t="str">
        <f t="shared" si="90"/>
        <v>m</v>
      </c>
      <c r="J211" s="4" t="str">
        <f t="shared" si="90"/>
        <v>w</v>
      </c>
      <c r="K211" s="3">
        <v>0</v>
      </c>
      <c r="L211" s="2" t="str">
        <f t="shared" si="91"/>
        <v>m</v>
      </c>
      <c r="M211" s="4" t="str">
        <f t="shared" si="91"/>
        <v>w</v>
      </c>
      <c r="N211" s="3">
        <v>0</v>
      </c>
      <c r="O211" s="2" t="s">
        <v>14</v>
      </c>
      <c r="P211" s="4" t="s">
        <v>17</v>
      </c>
      <c r="Q211" s="3">
        <v>-1</v>
      </c>
      <c r="R211" s="2" t="str">
        <f>O211</f>
        <v>m</v>
      </c>
      <c r="S211" s="4" t="str">
        <f>P211</f>
        <v>p</v>
      </c>
      <c r="T211" s="3">
        <v>0</v>
      </c>
    </row>
    <row r="212" spans="1:20" ht="15.75">
      <c r="A212" s="7">
        <v>29</v>
      </c>
      <c r="B212" s="3" t="s">
        <v>96</v>
      </c>
      <c r="C212" s="11" t="s">
        <v>17</v>
      </c>
      <c r="D212" s="4" t="s">
        <v>15</v>
      </c>
      <c r="E212" s="3">
        <v>0</v>
      </c>
      <c r="F212" s="2" t="str">
        <f t="shared" si="89"/>
        <v>p</v>
      </c>
      <c r="G212" s="4" t="str">
        <f t="shared" si="89"/>
        <v>d</v>
      </c>
      <c r="H212" s="3">
        <v>0</v>
      </c>
      <c r="I212" s="2" t="s">
        <v>15</v>
      </c>
      <c r="J212" s="4" t="s">
        <v>18</v>
      </c>
      <c r="K212" s="3">
        <v>1</v>
      </c>
      <c r="L212" s="2" t="s">
        <v>14</v>
      </c>
      <c r="M212" s="4" t="s">
        <v>18</v>
      </c>
      <c r="N212" s="3">
        <v>-1</v>
      </c>
      <c r="O212" s="2" t="s">
        <v>15</v>
      </c>
      <c r="P212" s="4" t="s">
        <v>17</v>
      </c>
      <c r="Q212" s="3">
        <v>0</v>
      </c>
      <c r="R212" s="2" t="str">
        <f>O212</f>
        <v>d</v>
      </c>
      <c r="S212" s="4" t="str">
        <f>P212</f>
        <v>p</v>
      </c>
      <c r="T212" s="3">
        <v>0</v>
      </c>
    </row>
    <row r="213" spans="1:20" ht="16.5" thickBot="1">
      <c r="A213" s="12">
        <v>30</v>
      </c>
      <c r="B213" s="13"/>
      <c r="C213" s="17" t="s">
        <v>14</v>
      </c>
      <c r="D213" s="17" t="s">
        <v>18</v>
      </c>
      <c r="E213" s="13">
        <v>0</v>
      </c>
      <c r="F213" s="16" t="str">
        <f t="shared" si="89"/>
        <v>m</v>
      </c>
      <c r="G213" s="17" t="str">
        <f t="shared" si="89"/>
        <v>w</v>
      </c>
      <c r="H213" s="13">
        <v>0</v>
      </c>
      <c r="I213" s="16" t="str">
        <f>F213</f>
        <v>m</v>
      </c>
      <c r="J213" s="17" t="str">
        <f>G213</f>
        <v>w</v>
      </c>
      <c r="K213" s="13">
        <v>0</v>
      </c>
      <c r="L213" s="16" t="str">
        <f>I213</f>
        <v>m</v>
      </c>
      <c r="M213" s="17" t="str">
        <f>J213</f>
        <v>w</v>
      </c>
      <c r="N213" s="13">
        <v>0</v>
      </c>
      <c r="O213" s="16" t="s">
        <v>17</v>
      </c>
      <c r="P213" s="17" t="s">
        <v>15</v>
      </c>
      <c r="Q213" s="13">
        <v>0</v>
      </c>
      <c r="R213" s="16" t="s">
        <v>14</v>
      </c>
      <c r="S213" s="17" t="s">
        <v>18</v>
      </c>
      <c r="T213" s="13">
        <v>0</v>
      </c>
    </row>
    <row r="214" spans="1:20" ht="15.75">
      <c r="A214" s="11"/>
      <c r="B214" s="4"/>
      <c r="C214" s="11"/>
      <c r="D214" s="11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5.75">
      <c r="A215" s="11"/>
      <c r="B215" s="4"/>
      <c r="C215" s="11"/>
      <c r="D215" s="11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ht="16.5" thickBot="1"/>
    <row r="217" spans="1:20" ht="16.5" thickBot="1">
      <c r="A217" s="120"/>
      <c r="B217" s="121"/>
      <c r="C217" s="14" t="s">
        <v>8</v>
      </c>
      <c r="D217" s="14"/>
      <c r="E217" s="14"/>
      <c r="F217" s="14"/>
      <c r="G217" s="14"/>
      <c r="H217" s="14"/>
      <c r="I217" s="30" t="s">
        <v>97</v>
      </c>
      <c r="J217" s="122"/>
      <c r="K217" s="122"/>
      <c r="L217" s="122"/>
      <c r="M217" s="30" t="s">
        <v>98</v>
      </c>
      <c r="N217" s="30"/>
      <c r="O217" s="30"/>
      <c r="P217" s="30"/>
      <c r="Q217" s="30"/>
      <c r="R217" s="30"/>
      <c r="S217" s="30"/>
      <c r="T217" s="123"/>
    </row>
    <row r="218" spans="1:20" ht="15.75">
      <c r="A218" s="124" t="s">
        <v>2</v>
      </c>
      <c r="B218" s="126" t="s">
        <v>0</v>
      </c>
      <c r="C218" s="128">
        <v>1959</v>
      </c>
      <c r="D218" s="129"/>
      <c r="E218" s="130"/>
      <c r="F218" s="128" t="s">
        <v>7</v>
      </c>
      <c r="G218" s="129"/>
      <c r="H218" s="130"/>
      <c r="I218" s="128" t="s">
        <v>6</v>
      </c>
      <c r="J218" s="129"/>
      <c r="K218" s="130"/>
      <c r="L218" s="128">
        <v>1985</v>
      </c>
      <c r="M218" s="129"/>
      <c r="N218" s="130"/>
      <c r="O218" s="128">
        <v>1994</v>
      </c>
      <c r="P218" s="129"/>
      <c r="Q218" s="130"/>
      <c r="R218" s="128" t="s">
        <v>1</v>
      </c>
      <c r="S218" s="129"/>
      <c r="T218" s="130"/>
    </row>
    <row r="219" spans="1:20" ht="16.5" thickBot="1">
      <c r="A219" s="125"/>
      <c r="B219" s="127"/>
      <c r="C219" s="9" t="s">
        <v>3</v>
      </c>
      <c r="D219" s="6" t="s">
        <v>5</v>
      </c>
      <c r="E219" s="8" t="s">
        <v>4</v>
      </c>
      <c r="F219" s="9" t="s">
        <v>3</v>
      </c>
      <c r="G219" s="6" t="s">
        <v>5</v>
      </c>
      <c r="H219" s="8" t="s">
        <v>4</v>
      </c>
      <c r="I219" s="9" t="s">
        <v>3</v>
      </c>
      <c r="J219" s="6" t="s">
        <v>5</v>
      </c>
      <c r="K219" s="8" t="s">
        <v>4</v>
      </c>
      <c r="L219" s="9" t="s">
        <v>3</v>
      </c>
      <c r="M219" s="6" t="s">
        <v>5</v>
      </c>
      <c r="N219" s="10" t="s">
        <v>4</v>
      </c>
      <c r="O219" s="9" t="s">
        <v>3</v>
      </c>
      <c r="P219" s="6" t="s">
        <v>5</v>
      </c>
      <c r="Q219" s="8" t="s">
        <v>4</v>
      </c>
      <c r="R219" s="9" t="s">
        <v>3</v>
      </c>
      <c r="S219" s="6" t="s">
        <v>5</v>
      </c>
      <c r="T219" s="8" t="s">
        <v>4</v>
      </c>
    </row>
    <row r="220" spans="1:20" ht="15.75">
      <c r="A220" s="2">
        <v>1</v>
      </c>
      <c r="B220" s="3"/>
      <c r="C220" s="4" t="s">
        <v>14</v>
      </c>
      <c r="D220" s="4" t="s">
        <v>18</v>
      </c>
      <c r="E220" s="3">
        <v>0</v>
      </c>
      <c r="F220" s="2" t="str">
        <f aca="true" t="shared" si="92" ref="F220:G227">C220</f>
        <v>m</v>
      </c>
      <c r="G220" s="4" t="str">
        <f t="shared" si="92"/>
        <v>w</v>
      </c>
      <c r="H220" s="3">
        <v>0</v>
      </c>
      <c r="I220" s="2" t="str">
        <f aca="true" t="shared" si="93" ref="I220:J223">F220</f>
        <v>m</v>
      </c>
      <c r="J220" s="4" t="str">
        <f t="shared" si="93"/>
        <v>w</v>
      </c>
      <c r="K220" s="3">
        <v>0</v>
      </c>
      <c r="L220" s="2" t="str">
        <f aca="true" t="shared" si="94" ref="L220:M227">I220</f>
        <v>m</v>
      </c>
      <c r="M220" s="4" t="str">
        <f t="shared" si="94"/>
        <v>w</v>
      </c>
      <c r="N220" s="3">
        <v>0</v>
      </c>
      <c r="O220" s="2" t="str">
        <f aca="true" t="shared" si="95" ref="O220:O229">L220</f>
        <v>m</v>
      </c>
      <c r="P220" s="4" t="str">
        <f aca="true" t="shared" si="96" ref="P220:P229">M220</f>
        <v>w</v>
      </c>
      <c r="Q220" s="3">
        <v>0</v>
      </c>
      <c r="R220" s="2" t="str">
        <f>O220</f>
        <v>m</v>
      </c>
      <c r="S220" s="4" t="str">
        <f>P220</f>
        <v>w</v>
      </c>
      <c r="T220" s="3">
        <v>0</v>
      </c>
    </row>
    <row r="221" spans="1:20" ht="15.75">
      <c r="A221" s="2">
        <v>2</v>
      </c>
      <c r="B221" s="3"/>
      <c r="C221" s="4" t="s">
        <v>14</v>
      </c>
      <c r="D221" s="4" t="s">
        <v>18</v>
      </c>
      <c r="E221" s="3">
        <v>0</v>
      </c>
      <c r="F221" s="2" t="str">
        <f t="shared" si="92"/>
        <v>m</v>
      </c>
      <c r="G221" s="4" t="str">
        <f t="shared" si="92"/>
        <v>w</v>
      </c>
      <c r="H221" s="3">
        <v>0</v>
      </c>
      <c r="I221" s="2" t="str">
        <f t="shared" si="93"/>
        <v>m</v>
      </c>
      <c r="J221" s="4" t="str">
        <f t="shared" si="93"/>
        <v>w</v>
      </c>
      <c r="K221" s="3">
        <v>0</v>
      </c>
      <c r="L221" s="2" t="str">
        <f t="shared" si="94"/>
        <v>m</v>
      </c>
      <c r="M221" s="4" t="str">
        <f t="shared" si="94"/>
        <v>w</v>
      </c>
      <c r="N221" s="3">
        <v>0</v>
      </c>
      <c r="O221" s="2" t="str">
        <f t="shared" si="95"/>
        <v>m</v>
      </c>
      <c r="P221" s="4" t="str">
        <f t="shared" si="96"/>
        <v>w</v>
      </c>
      <c r="Q221" s="3">
        <v>0</v>
      </c>
      <c r="R221" s="2" t="str">
        <f>O221</f>
        <v>m</v>
      </c>
      <c r="S221" s="4" t="str">
        <f>P221</f>
        <v>w</v>
      </c>
      <c r="T221" s="3">
        <v>0</v>
      </c>
    </row>
    <row r="222" spans="1:20" ht="15.75">
      <c r="A222" s="2">
        <v>3</v>
      </c>
      <c r="B222" s="3"/>
      <c r="C222" s="4" t="s">
        <v>14</v>
      </c>
      <c r="D222" s="4" t="s">
        <v>18</v>
      </c>
      <c r="E222" s="3">
        <v>0</v>
      </c>
      <c r="F222" s="2" t="str">
        <f t="shared" si="92"/>
        <v>m</v>
      </c>
      <c r="G222" s="4" t="str">
        <f t="shared" si="92"/>
        <v>w</v>
      </c>
      <c r="H222" s="3">
        <v>0</v>
      </c>
      <c r="I222" s="2" t="str">
        <f t="shared" si="93"/>
        <v>m</v>
      </c>
      <c r="J222" s="4" t="str">
        <f t="shared" si="93"/>
        <v>w</v>
      </c>
      <c r="K222" s="3">
        <v>0</v>
      </c>
      <c r="L222" s="2" t="str">
        <f t="shared" si="94"/>
        <v>m</v>
      </c>
      <c r="M222" s="4" t="str">
        <f t="shared" si="94"/>
        <v>w</v>
      </c>
      <c r="N222" s="3">
        <v>0</v>
      </c>
      <c r="O222" s="2" t="str">
        <f t="shared" si="95"/>
        <v>m</v>
      </c>
      <c r="P222" s="4" t="str">
        <f t="shared" si="96"/>
        <v>w</v>
      </c>
      <c r="Q222" s="3">
        <v>0</v>
      </c>
      <c r="R222" s="2" t="s">
        <v>14</v>
      </c>
      <c r="S222" s="4" t="s">
        <v>17</v>
      </c>
      <c r="T222" s="3">
        <v>-1</v>
      </c>
    </row>
    <row r="223" spans="1:20" ht="15.75">
      <c r="A223" s="2">
        <v>4</v>
      </c>
      <c r="B223" s="3"/>
      <c r="C223" s="11" t="s">
        <v>14</v>
      </c>
      <c r="D223" s="4" t="s">
        <v>18</v>
      </c>
      <c r="E223" s="3">
        <v>0</v>
      </c>
      <c r="F223" s="2" t="str">
        <f t="shared" si="92"/>
        <v>m</v>
      </c>
      <c r="G223" s="4" t="str">
        <f t="shared" si="92"/>
        <v>w</v>
      </c>
      <c r="H223" s="3">
        <v>0</v>
      </c>
      <c r="I223" s="2" t="str">
        <f t="shared" si="93"/>
        <v>m</v>
      </c>
      <c r="J223" s="4" t="str">
        <f t="shared" si="93"/>
        <v>w</v>
      </c>
      <c r="K223" s="3">
        <v>0</v>
      </c>
      <c r="L223" s="2" t="str">
        <f t="shared" si="94"/>
        <v>m</v>
      </c>
      <c r="M223" s="4" t="str">
        <f t="shared" si="94"/>
        <v>w</v>
      </c>
      <c r="N223" s="3">
        <v>0</v>
      </c>
      <c r="O223" s="2" t="str">
        <f t="shared" si="95"/>
        <v>m</v>
      </c>
      <c r="P223" s="4" t="str">
        <f t="shared" si="96"/>
        <v>w</v>
      </c>
      <c r="Q223" s="3">
        <v>0</v>
      </c>
      <c r="R223" s="2" t="str">
        <f aca="true" t="shared" si="97" ref="R223:S227">O223</f>
        <v>m</v>
      </c>
      <c r="S223" s="4" t="str">
        <f t="shared" si="97"/>
        <v>w</v>
      </c>
      <c r="T223" s="3">
        <v>0</v>
      </c>
    </row>
    <row r="224" spans="1:20" ht="15.75">
      <c r="A224" s="2">
        <v>5</v>
      </c>
      <c r="B224" s="3"/>
      <c r="C224" s="11" t="s">
        <v>14</v>
      </c>
      <c r="D224" s="4" t="s">
        <v>17</v>
      </c>
      <c r="E224" s="3">
        <v>0</v>
      </c>
      <c r="F224" s="2" t="str">
        <f t="shared" si="92"/>
        <v>m</v>
      </c>
      <c r="G224" s="4" t="str">
        <f t="shared" si="92"/>
        <v>p</v>
      </c>
      <c r="H224" s="3">
        <v>0</v>
      </c>
      <c r="I224" s="2" t="s">
        <v>14</v>
      </c>
      <c r="J224" s="4" t="s">
        <v>18</v>
      </c>
      <c r="K224" s="3">
        <v>0</v>
      </c>
      <c r="L224" s="2" t="str">
        <f t="shared" si="94"/>
        <v>m</v>
      </c>
      <c r="M224" s="4" t="str">
        <f t="shared" si="94"/>
        <v>w</v>
      </c>
      <c r="N224" s="3">
        <v>0</v>
      </c>
      <c r="O224" s="2" t="str">
        <f t="shared" si="95"/>
        <v>m</v>
      </c>
      <c r="P224" s="4" t="str">
        <f t="shared" si="96"/>
        <v>w</v>
      </c>
      <c r="Q224" s="3">
        <v>0</v>
      </c>
      <c r="R224" s="2" t="str">
        <f t="shared" si="97"/>
        <v>m</v>
      </c>
      <c r="S224" s="4" t="str">
        <f t="shared" si="97"/>
        <v>w</v>
      </c>
      <c r="T224" s="3">
        <v>0</v>
      </c>
    </row>
    <row r="225" spans="1:20" ht="15.75">
      <c r="A225" s="2">
        <v>6</v>
      </c>
      <c r="B225" s="3"/>
      <c r="C225" s="11" t="s">
        <v>14</v>
      </c>
      <c r="D225" s="4" t="s">
        <v>17</v>
      </c>
      <c r="E225" s="3">
        <v>0</v>
      </c>
      <c r="F225" s="2" t="str">
        <f t="shared" si="92"/>
        <v>m</v>
      </c>
      <c r="G225" s="4" t="str">
        <f t="shared" si="92"/>
        <v>p</v>
      </c>
      <c r="H225" s="3">
        <v>0</v>
      </c>
      <c r="I225" s="2" t="s">
        <v>14</v>
      </c>
      <c r="J225" s="4" t="s">
        <v>18</v>
      </c>
      <c r="K225" s="3">
        <v>1</v>
      </c>
      <c r="L225" s="2" t="str">
        <f t="shared" si="94"/>
        <v>m</v>
      </c>
      <c r="M225" s="4" t="str">
        <f t="shared" si="94"/>
        <v>w</v>
      </c>
      <c r="N225" s="3">
        <v>0</v>
      </c>
      <c r="O225" s="2" t="str">
        <f t="shared" si="95"/>
        <v>m</v>
      </c>
      <c r="P225" s="4" t="str">
        <f t="shared" si="96"/>
        <v>w</v>
      </c>
      <c r="Q225" s="3">
        <v>0</v>
      </c>
      <c r="R225" s="2" t="str">
        <f t="shared" si="97"/>
        <v>m</v>
      </c>
      <c r="S225" s="4" t="str">
        <f t="shared" si="97"/>
        <v>w</v>
      </c>
      <c r="T225" s="3">
        <v>0</v>
      </c>
    </row>
    <row r="226" spans="1:20" ht="15.75">
      <c r="A226" s="2">
        <v>7</v>
      </c>
      <c r="B226" s="3" t="s">
        <v>104</v>
      </c>
      <c r="C226" s="11" t="s">
        <v>14</v>
      </c>
      <c r="D226" s="4" t="s">
        <v>18</v>
      </c>
      <c r="E226" s="3">
        <v>0</v>
      </c>
      <c r="F226" s="2" t="str">
        <f t="shared" si="92"/>
        <v>m</v>
      </c>
      <c r="G226" s="4" t="str">
        <f t="shared" si="92"/>
        <v>w</v>
      </c>
      <c r="H226" s="3">
        <v>0</v>
      </c>
      <c r="I226" s="2" t="str">
        <f>F226</f>
        <v>m</v>
      </c>
      <c r="J226" s="4" t="str">
        <f>G226</f>
        <v>w</v>
      </c>
      <c r="K226" s="3">
        <v>0</v>
      </c>
      <c r="L226" s="2" t="str">
        <f t="shared" si="94"/>
        <v>m</v>
      </c>
      <c r="M226" s="4" t="str">
        <f t="shared" si="94"/>
        <v>w</v>
      </c>
      <c r="N226" s="3">
        <v>0</v>
      </c>
      <c r="O226" s="2" t="str">
        <f t="shared" si="95"/>
        <v>m</v>
      </c>
      <c r="P226" s="4" t="str">
        <f t="shared" si="96"/>
        <v>w</v>
      </c>
      <c r="Q226" s="3">
        <v>0</v>
      </c>
      <c r="R226" s="2" t="str">
        <f t="shared" si="97"/>
        <v>m</v>
      </c>
      <c r="S226" s="4" t="str">
        <f t="shared" si="97"/>
        <v>w</v>
      </c>
      <c r="T226" s="3">
        <v>0</v>
      </c>
    </row>
    <row r="227" spans="1:20" ht="15.75">
      <c r="A227" s="2">
        <v>8</v>
      </c>
      <c r="B227" s="3" t="s">
        <v>103</v>
      </c>
      <c r="C227" s="11" t="s">
        <v>14</v>
      </c>
      <c r="D227" s="4" t="s">
        <v>18</v>
      </c>
      <c r="E227" s="3">
        <v>0</v>
      </c>
      <c r="F227" s="2" t="str">
        <f t="shared" si="92"/>
        <v>m</v>
      </c>
      <c r="G227" s="4" t="str">
        <f t="shared" si="92"/>
        <v>w</v>
      </c>
      <c r="H227" s="3">
        <v>0</v>
      </c>
      <c r="I227" s="2" t="str">
        <f>F227</f>
        <v>m</v>
      </c>
      <c r="J227" s="4" t="str">
        <f>G227</f>
        <v>w</v>
      </c>
      <c r="K227" s="3">
        <v>0</v>
      </c>
      <c r="L227" s="2" t="str">
        <f t="shared" si="94"/>
        <v>m</v>
      </c>
      <c r="M227" s="4" t="str">
        <f t="shared" si="94"/>
        <v>w</v>
      </c>
      <c r="N227" s="3">
        <v>0</v>
      </c>
      <c r="O227" s="2" t="str">
        <f t="shared" si="95"/>
        <v>m</v>
      </c>
      <c r="P227" s="4" t="str">
        <f t="shared" si="96"/>
        <v>w</v>
      </c>
      <c r="Q227" s="3">
        <v>0</v>
      </c>
      <c r="R227" s="2" t="str">
        <f t="shared" si="97"/>
        <v>m</v>
      </c>
      <c r="S227" s="4" t="str">
        <f t="shared" si="97"/>
        <v>w</v>
      </c>
      <c r="T227" s="3">
        <v>0</v>
      </c>
    </row>
    <row r="228" spans="1:20" ht="15.75">
      <c r="A228" s="2">
        <v>9</v>
      </c>
      <c r="B228" s="3" t="s">
        <v>102</v>
      </c>
      <c r="C228" s="11" t="s">
        <v>16</v>
      </c>
      <c r="D228" s="4" t="s">
        <v>18</v>
      </c>
      <c r="E228" s="3">
        <v>0</v>
      </c>
      <c r="F228" s="2" t="s">
        <v>14</v>
      </c>
      <c r="G228" s="4" t="s">
        <v>17</v>
      </c>
      <c r="H228" s="3">
        <v>1</v>
      </c>
      <c r="I228" s="2" t="s">
        <v>14</v>
      </c>
      <c r="J228" s="4" t="s">
        <v>18</v>
      </c>
      <c r="K228" s="3">
        <v>1</v>
      </c>
      <c r="L228" s="2" t="s">
        <v>15</v>
      </c>
      <c r="M228" s="4" t="s">
        <v>18</v>
      </c>
      <c r="N228" s="3">
        <v>1</v>
      </c>
      <c r="O228" s="2" t="str">
        <f t="shared" si="95"/>
        <v>d</v>
      </c>
      <c r="P228" s="4" t="str">
        <f t="shared" si="96"/>
        <v>w</v>
      </c>
      <c r="Q228" s="3">
        <v>0</v>
      </c>
      <c r="R228" s="2" t="s">
        <v>15</v>
      </c>
      <c r="S228" s="4" t="s">
        <v>17</v>
      </c>
      <c r="T228" s="3">
        <v>-1</v>
      </c>
    </row>
    <row r="229" spans="1:20" ht="15.75">
      <c r="A229" s="2">
        <v>10</v>
      </c>
      <c r="B229" s="3"/>
      <c r="C229" s="11" t="s">
        <v>14</v>
      </c>
      <c r="D229" s="4" t="s">
        <v>18</v>
      </c>
      <c r="E229" s="3">
        <v>0</v>
      </c>
      <c r="F229" s="2" t="str">
        <f>C229</f>
        <v>m</v>
      </c>
      <c r="G229" s="4" t="str">
        <f>D229</f>
        <v>w</v>
      </c>
      <c r="H229" s="3">
        <v>0</v>
      </c>
      <c r="I229" s="2" t="str">
        <f aca="true" t="shared" si="98" ref="I229:J236">F229</f>
        <v>m</v>
      </c>
      <c r="J229" s="4" t="str">
        <f t="shared" si="98"/>
        <v>w</v>
      </c>
      <c r="K229" s="3">
        <v>0</v>
      </c>
      <c r="L229" s="2" t="str">
        <f aca="true" t="shared" si="99" ref="L229:L241">I229</f>
        <v>m</v>
      </c>
      <c r="M229" s="4" t="str">
        <f aca="true" t="shared" si="100" ref="M229:M241">J229</f>
        <v>w</v>
      </c>
      <c r="N229" s="3">
        <v>0</v>
      </c>
      <c r="O229" s="2" t="str">
        <f t="shared" si="95"/>
        <v>m</v>
      </c>
      <c r="P229" s="4" t="str">
        <f t="shared" si="96"/>
        <v>w</v>
      </c>
      <c r="Q229" s="3">
        <v>0</v>
      </c>
      <c r="R229" s="2" t="str">
        <f>O229</f>
        <v>m</v>
      </c>
      <c r="S229" s="4" t="str">
        <f>P229</f>
        <v>w</v>
      </c>
      <c r="T229" s="3">
        <v>0</v>
      </c>
    </row>
    <row r="230" spans="1:20" ht="15.75">
      <c r="A230" s="2">
        <v>11</v>
      </c>
      <c r="B230" s="3"/>
      <c r="C230" s="11" t="s">
        <v>15</v>
      </c>
      <c r="D230" s="4" t="s">
        <v>18</v>
      </c>
      <c r="E230" s="3">
        <v>0</v>
      </c>
      <c r="F230" s="2" t="s">
        <v>14</v>
      </c>
      <c r="G230" s="4" t="s">
        <v>18</v>
      </c>
      <c r="H230" s="3">
        <v>-1</v>
      </c>
      <c r="I230" s="2" t="str">
        <f t="shared" si="98"/>
        <v>m</v>
      </c>
      <c r="J230" s="4" t="str">
        <f t="shared" si="98"/>
        <v>w</v>
      </c>
      <c r="K230" s="3">
        <v>0</v>
      </c>
      <c r="L230" s="2" t="str">
        <f t="shared" si="99"/>
        <v>m</v>
      </c>
      <c r="M230" s="4" t="str">
        <f t="shared" si="100"/>
        <v>w</v>
      </c>
      <c r="N230" s="3">
        <v>0</v>
      </c>
      <c r="O230" s="2" t="s">
        <v>15</v>
      </c>
      <c r="P230" s="4" t="s">
        <v>18</v>
      </c>
      <c r="Q230" s="3">
        <v>1</v>
      </c>
      <c r="R230" s="2" t="str">
        <f>O230</f>
        <v>d</v>
      </c>
      <c r="S230" s="4" t="str">
        <f>P230</f>
        <v>w</v>
      </c>
      <c r="T230" s="3">
        <v>0</v>
      </c>
    </row>
    <row r="231" spans="1:20" ht="15.75">
      <c r="A231" s="2">
        <v>12</v>
      </c>
      <c r="B231" s="3"/>
      <c r="C231" s="11" t="s">
        <v>15</v>
      </c>
      <c r="D231" s="4" t="s">
        <v>17</v>
      </c>
      <c r="E231" s="3">
        <v>0</v>
      </c>
      <c r="F231" s="2" t="str">
        <f>C231</f>
        <v>d</v>
      </c>
      <c r="G231" s="4" t="str">
        <f>D231</f>
        <v>p</v>
      </c>
      <c r="H231" s="3">
        <v>0</v>
      </c>
      <c r="I231" s="2" t="str">
        <f t="shared" si="98"/>
        <v>d</v>
      </c>
      <c r="J231" s="4" t="str">
        <f t="shared" si="98"/>
        <v>p</v>
      </c>
      <c r="K231" s="3">
        <v>0</v>
      </c>
      <c r="L231" s="2" t="str">
        <f t="shared" si="99"/>
        <v>d</v>
      </c>
      <c r="M231" s="4" t="str">
        <f t="shared" si="100"/>
        <v>p</v>
      </c>
      <c r="N231" s="3">
        <v>0</v>
      </c>
      <c r="O231" s="2" t="str">
        <f aca="true" t="shared" si="101" ref="O231:P238">L231</f>
        <v>d</v>
      </c>
      <c r="P231" s="4" t="str">
        <f t="shared" si="101"/>
        <v>p</v>
      </c>
      <c r="Q231" s="3">
        <v>0</v>
      </c>
      <c r="R231" s="2" t="s">
        <v>14</v>
      </c>
      <c r="S231" s="4" t="s">
        <v>17</v>
      </c>
      <c r="T231" s="3">
        <v>-1</v>
      </c>
    </row>
    <row r="232" spans="1:20" ht="15.75">
      <c r="A232" s="2">
        <v>13</v>
      </c>
      <c r="B232" s="3"/>
      <c r="C232" s="11" t="s">
        <v>14</v>
      </c>
      <c r="D232" s="4" t="s">
        <v>18</v>
      </c>
      <c r="E232" s="3">
        <v>0</v>
      </c>
      <c r="F232" s="2" t="str">
        <f>C232</f>
        <v>m</v>
      </c>
      <c r="G232" s="4" t="str">
        <f>D232</f>
        <v>w</v>
      </c>
      <c r="H232" s="3">
        <v>0</v>
      </c>
      <c r="I232" s="2" t="str">
        <f t="shared" si="98"/>
        <v>m</v>
      </c>
      <c r="J232" s="4" t="str">
        <f t="shared" si="98"/>
        <v>w</v>
      </c>
      <c r="K232" s="3">
        <v>0</v>
      </c>
      <c r="L232" s="2" t="str">
        <f t="shared" si="99"/>
        <v>m</v>
      </c>
      <c r="M232" s="4" t="str">
        <f t="shared" si="100"/>
        <v>w</v>
      </c>
      <c r="N232" s="3">
        <v>0</v>
      </c>
      <c r="O232" s="2" t="str">
        <f t="shared" si="101"/>
        <v>m</v>
      </c>
      <c r="P232" s="4" t="str">
        <f t="shared" si="101"/>
        <v>w</v>
      </c>
      <c r="Q232" s="3">
        <v>0</v>
      </c>
      <c r="R232" s="2" t="str">
        <f aca="true" t="shared" si="102" ref="R232:S238">O232</f>
        <v>m</v>
      </c>
      <c r="S232" s="4" t="str">
        <f t="shared" si="102"/>
        <v>w</v>
      </c>
      <c r="T232" s="3">
        <v>0</v>
      </c>
    </row>
    <row r="233" spans="1:20" ht="15.75">
      <c r="A233" s="2">
        <v>14</v>
      </c>
      <c r="B233" s="3"/>
      <c r="C233" s="11" t="s">
        <v>15</v>
      </c>
      <c r="D233" s="4" t="s">
        <v>18</v>
      </c>
      <c r="E233" s="3">
        <v>0</v>
      </c>
      <c r="F233" s="2" t="s">
        <v>14</v>
      </c>
      <c r="G233" s="4" t="s">
        <v>18</v>
      </c>
      <c r="H233" s="3">
        <v>-1</v>
      </c>
      <c r="I233" s="2" t="str">
        <f t="shared" si="98"/>
        <v>m</v>
      </c>
      <c r="J233" s="4" t="str">
        <f t="shared" si="98"/>
        <v>w</v>
      </c>
      <c r="K233" s="3">
        <v>0</v>
      </c>
      <c r="L233" s="2" t="str">
        <f t="shared" si="99"/>
        <v>m</v>
      </c>
      <c r="M233" s="4" t="str">
        <f t="shared" si="100"/>
        <v>w</v>
      </c>
      <c r="N233" s="3">
        <v>0</v>
      </c>
      <c r="O233" s="2" t="str">
        <f t="shared" si="101"/>
        <v>m</v>
      </c>
      <c r="P233" s="4" t="str">
        <f t="shared" si="101"/>
        <v>w</v>
      </c>
      <c r="Q233" s="3">
        <v>0</v>
      </c>
      <c r="R233" s="2" t="str">
        <f t="shared" si="102"/>
        <v>m</v>
      </c>
      <c r="S233" s="4" t="str">
        <f t="shared" si="102"/>
        <v>w</v>
      </c>
      <c r="T233" s="3">
        <v>0</v>
      </c>
    </row>
    <row r="234" spans="1:20" ht="15.75">
      <c r="A234" s="2">
        <v>15</v>
      </c>
      <c r="B234" s="3"/>
      <c r="C234" s="11" t="s">
        <v>14</v>
      </c>
      <c r="D234" s="4" t="s">
        <v>18</v>
      </c>
      <c r="E234" s="3">
        <v>0</v>
      </c>
      <c r="F234" s="2" t="str">
        <f>C234</f>
        <v>m</v>
      </c>
      <c r="G234" s="4" t="str">
        <f>D234</f>
        <v>w</v>
      </c>
      <c r="H234" s="3">
        <v>0</v>
      </c>
      <c r="I234" s="2" t="str">
        <f t="shared" si="98"/>
        <v>m</v>
      </c>
      <c r="J234" s="4" t="str">
        <f t="shared" si="98"/>
        <v>w</v>
      </c>
      <c r="K234" s="3">
        <v>0</v>
      </c>
      <c r="L234" s="2" t="str">
        <f t="shared" si="99"/>
        <v>m</v>
      </c>
      <c r="M234" s="4" t="str">
        <f t="shared" si="100"/>
        <v>w</v>
      </c>
      <c r="N234" s="3">
        <v>0</v>
      </c>
      <c r="O234" s="2" t="str">
        <f t="shared" si="101"/>
        <v>m</v>
      </c>
      <c r="P234" s="4" t="str">
        <f t="shared" si="101"/>
        <v>w</v>
      </c>
      <c r="Q234" s="3">
        <v>0</v>
      </c>
      <c r="R234" s="2" t="str">
        <f t="shared" si="102"/>
        <v>m</v>
      </c>
      <c r="S234" s="4" t="str">
        <f t="shared" si="102"/>
        <v>w</v>
      </c>
      <c r="T234" s="3">
        <v>0</v>
      </c>
    </row>
    <row r="235" spans="1:20" ht="15.75">
      <c r="A235" s="2">
        <v>16</v>
      </c>
      <c r="B235" s="3"/>
      <c r="C235" s="11" t="s">
        <v>14</v>
      </c>
      <c r="D235" s="4" t="s">
        <v>18</v>
      </c>
      <c r="E235" s="3">
        <v>0</v>
      </c>
      <c r="F235" s="2" t="str">
        <f>C235</f>
        <v>m</v>
      </c>
      <c r="G235" s="4" t="str">
        <f>D235</f>
        <v>w</v>
      </c>
      <c r="H235" s="3">
        <v>0</v>
      </c>
      <c r="I235" s="2" t="str">
        <f t="shared" si="98"/>
        <v>m</v>
      </c>
      <c r="J235" s="4" t="str">
        <f t="shared" si="98"/>
        <v>w</v>
      </c>
      <c r="K235" s="3">
        <v>0</v>
      </c>
      <c r="L235" s="2" t="str">
        <f t="shared" si="99"/>
        <v>m</v>
      </c>
      <c r="M235" s="4" t="str">
        <f t="shared" si="100"/>
        <v>w</v>
      </c>
      <c r="N235" s="3">
        <v>0</v>
      </c>
      <c r="O235" s="2" t="str">
        <f t="shared" si="101"/>
        <v>m</v>
      </c>
      <c r="P235" s="4" t="str">
        <f t="shared" si="101"/>
        <v>w</v>
      </c>
      <c r="Q235" s="3">
        <v>0</v>
      </c>
      <c r="R235" s="2" t="str">
        <f t="shared" si="102"/>
        <v>m</v>
      </c>
      <c r="S235" s="4" t="str">
        <f t="shared" si="102"/>
        <v>w</v>
      </c>
      <c r="T235" s="3">
        <v>0</v>
      </c>
    </row>
    <row r="236" spans="1:20" ht="15.75">
      <c r="A236" s="2">
        <v>17</v>
      </c>
      <c r="B236" s="3"/>
      <c r="C236" s="11" t="s">
        <v>15</v>
      </c>
      <c r="D236" s="4" t="s">
        <v>18</v>
      </c>
      <c r="E236" s="3">
        <v>0</v>
      </c>
      <c r="F236" s="2" t="s">
        <v>14</v>
      </c>
      <c r="G236" s="4" t="s">
        <v>18</v>
      </c>
      <c r="H236" s="3">
        <v>-1</v>
      </c>
      <c r="I236" s="2" t="str">
        <f t="shared" si="98"/>
        <v>m</v>
      </c>
      <c r="J236" s="4" t="str">
        <f t="shared" si="98"/>
        <v>w</v>
      </c>
      <c r="K236" s="3">
        <v>0</v>
      </c>
      <c r="L236" s="2" t="str">
        <f t="shared" si="99"/>
        <v>m</v>
      </c>
      <c r="M236" s="4" t="str">
        <f t="shared" si="100"/>
        <v>w</v>
      </c>
      <c r="N236" s="3">
        <v>0</v>
      </c>
      <c r="O236" s="2" t="str">
        <f t="shared" si="101"/>
        <v>m</v>
      </c>
      <c r="P236" s="4" t="str">
        <f t="shared" si="101"/>
        <v>w</v>
      </c>
      <c r="Q236" s="3">
        <v>0</v>
      </c>
      <c r="R236" s="2" t="str">
        <f t="shared" si="102"/>
        <v>m</v>
      </c>
      <c r="S236" s="4" t="str">
        <f t="shared" si="102"/>
        <v>w</v>
      </c>
      <c r="T236" s="3">
        <v>0</v>
      </c>
    </row>
    <row r="237" spans="1:20" ht="15.75">
      <c r="A237" s="2">
        <v>18</v>
      </c>
      <c r="B237" s="3"/>
      <c r="C237" s="11" t="s">
        <v>14</v>
      </c>
      <c r="D237" s="4" t="s">
        <v>18</v>
      </c>
      <c r="E237" s="3">
        <v>0</v>
      </c>
      <c r="F237" s="2" t="s">
        <v>15</v>
      </c>
      <c r="G237" s="4" t="s">
        <v>18</v>
      </c>
      <c r="H237" s="3">
        <v>1</v>
      </c>
      <c r="I237" s="2" t="s">
        <v>14</v>
      </c>
      <c r="J237" s="4" t="s">
        <v>18</v>
      </c>
      <c r="K237" s="3">
        <v>-1</v>
      </c>
      <c r="L237" s="2" t="str">
        <f t="shared" si="99"/>
        <v>m</v>
      </c>
      <c r="M237" s="4" t="str">
        <f t="shared" si="100"/>
        <v>w</v>
      </c>
      <c r="N237" s="3">
        <v>0</v>
      </c>
      <c r="O237" s="2" t="str">
        <f t="shared" si="101"/>
        <v>m</v>
      </c>
      <c r="P237" s="4" t="str">
        <f t="shared" si="101"/>
        <v>w</v>
      </c>
      <c r="Q237" s="3">
        <v>0</v>
      </c>
      <c r="R237" s="2" t="str">
        <f t="shared" si="102"/>
        <v>m</v>
      </c>
      <c r="S237" s="4" t="str">
        <f t="shared" si="102"/>
        <v>w</v>
      </c>
      <c r="T237" s="3">
        <v>0</v>
      </c>
    </row>
    <row r="238" spans="1:20" ht="15.75">
      <c r="A238" s="2">
        <v>19</v>
      </c>
      <c r="B238" s="3"/>
      <c r="C238" s="11" t="s">
        <v>14</v>
      </c>
      <c r="D238" s="4" t="s">
        <v>18</v>
      </c>
      <c r="E238" s="3">
        <v>0</v>
      </c>
      <c r="F238" s="2" t="str">
        <f>C238</f>
        <v>m</v>
      </c>
      <c r="G238" s="4" t="str">
        <f>D238</f>
        <v>w</v>
      </c>
      <c r="H238" s="3">
        <v>0</v>
      </c>
      <c r="I238" s="2" t="str">
        <f>F238</f>
        <v>m</v>
      </c>
      <c r="J238" s="4" t="str">
        <f>G238</f>
        <v>w</v>
      </c>
      <c r="K238" s="3">
        <v>0</v>
      </c>
      <c r="L238" s="2" t="str">
        <f t="shared" si="99"/>
        <v>m</v>
      </c>
      <c r="M238" s="4" t="str">
        <f t="shared" si="100"/>
        <v>w</v>
      </c>
      <c r="N238" s="3">
        <v>0</v>
      </c>
      <c r="O238" s="2" t="str">
        <f t="shared" si="101"/>
        <v>m</v>
      </c>
      <c r="P238" s="4" t="str">
        <f t="shared" si="101"/>
        <v>w</v>
      </c>
      <c r="Q238" s="3">
        <v>0</v>
      </c>
      <c r="R238" s="2" t="str">
        <f t="shared" si="102"/>
        <v>m</v>
      </c>
      <c r="S238" s="4" t="str">
        <f t="shared" si="102"/>
        <v>w</v>
      </c>
      <c r="T238" s="3">
        <v>0</v>
      </c>
    </row>
    <row r="239" spans="1:20" ht="15.75">
      <c r="A239" s="2">
        <v>20</v>
      </c>
      <c r="B239" s="3" t="s">
        <v>100</v>
      </c>
      <c r="C239" s="11" t="s">
        <v>14</v>
      </c>
      <c r="D239" s="4" t="s">
        <v>18</v>
      </c>
      <c r="E239" s="3">
        <v>0</v>
      </c>
      <c r="F239" s="2" t="str">
        <f>C239</f>
        <v>m</v>
      </c>
      <c r="G239" s="4" t="str">
        <f>D239</f>
        <v>w</v>
      </c>
      <c r="H239" s="3">
        <v>0</v>
      </c>
      <c r="I239" s="2" t="s">
        <v>14</v>
      </c>
      <c r="J239" s="4" t="s">
        <v>17</v>
      </c>
      <c r="K239" s="3">
        <v>-1</v>
      </c>
      <c r="L239" s="2" t="str">
        <f t="shared" si="99"/>
        <v>m</v>
      </c>
      <c r="M239" s="4" t="str">
        <f t="shared" si="100"/>
        <v>p</v>
      </c>
      <c r="N239" s="3">
        <v>0</v>
      </c>
      <c r="O239" s="2" t="s">
        <v>14</v>
      </c>
      <c r="P239" s="4" t="s">
        <v>18</v>
      </c>
      <c r="Q239" s="3">
        <v>1</v>
      </c>
      <c r="R239" s="2" t="s">
        <v>14</v>
      </c>
      <c r="S239" s="4" t="s">
        <v>17</v>
      </c>
      <c r="T239" s="3">
        <v>-1</v>
      </c>
    </row>
    <row r="240" spans="1:20" ht="15.75">
      <c r="A240" s="2">
        <v>21</v>
      </c>
      <c r="B240" s="3" t="s">
        <v>101</v>
      </c>
      <c r="C240" s="11" t="s">
        <v>15</v>
      </c>
      <c r="D240" s="4" t="s">
        <v>18</v>
      </c>
      <c r="E240" s="3">
        <v>0</v>
      </c>
      <c r="F240" s="2" t="s">
        <v>14</v>
      </c>
      <c r="G240" s="4" t="s">
        <v>18</v>
      </c>
      <c r="H240" s="3">
        <v>-1</v>
      </c>
      <c r="I240" s="2" t="str">
        <f aca="true" t="shared" si="103" ref="I240:J244">F240</f>
        <v>m</v>
      </c>
      <c r="J240" s="4" t="str">
        <f t="shared" si="103"/>
        <v>w</v>
      </c>
      <c r="K240" s="3">
        <v>0</v>
      </c>
      <c r="L240" s="2" t="str">
        <f t="shared" si="99"/>
        <v>m</v>
      </c>
      <c r="M240" s="4" t="str">
        <f t="shared" si="100"/>
        <v>w</v>
      </c>
      <c r="N240" s="3">
        <v>0</v>
      </c>
      <c r="O240" s="2" t="str">
        <f>L240</f>
        <v>m</v>
      </c>
      <c r="P240" s="4" t="str">
        <f>M240</f>
        <v>w</v>
      </c>
      <c r="Q240" s="3">
        <v>0</v>
      </c>
      <c r="R240" s="2" t="str">
        <f>O240</f>
        <v>m</v>
      </c>
      <c r="S240" s="4" t="str">
        <f>P240</f>
        <v>w</v>
      </c>
      <c r="T240" s="3">
        <v>0</v>
      </c>
    </row>
    <row r="241" spans="1:20" ht="15.75">
      <c r="A241" s="2">
        <v>22</v>
      </c>
      <c r="B241" s="3"/>
      <c r="C241" s="11" t="s">
        <v>14</v>
      </c>
      <c r="D241" s="4" t="s">
        <v>18</v>
      </c>
      <c r="E241" s="3">
        <v>0</v>
      </c>
      <c r="F241" s="2" t="str">
        <f aca="true" t="shared" si="104" ref="F241:G247">C241</f>
        <v>m</v>
      </c>
      <c r="G241" s="4" t="str">
        <f t="shared" si="104"/>
        <v>w</v>
      </c>
      <c r="H241" s="3">
        <v>0</v>
      </c>
      <c r="I241" s="2" t="str">
        <f t="shared" si="103"/>
        <v>m</v>
      </c>
      <c r="J241" s="4" t="str">
        <f t="shared" si="103"/>
        <v>w</v>
      </c>
      <c r="K241" s="3">
        <v>0</v>
      </c>
      <c r="L241" s="2" t="str">
        <f t="shared" si="99"/>
        <v>m</v>
      </c>
      <c r="M241" s="4" t="str">
        <f t="shared" si="100"/>
        <v>w</v>
      </c>
      <c r="N241" s="3">
        <v>0</v>
      </c>
      <c r="O241" s="2" t="str">
        <f>L241</f>
        <v>m</v>
      </c>
      <c r="P241" s="4" t="str">
        <f>M241</f>
        <v>w</v>
      </c>
      <c r="Q241" s="3">
        <v>0</v>
      </c>
      <c r="R241" s="2" t="str">
        <f>O241</f>
        <v>m</v>
      </c>
      <c r="S241" s="4" t="str">
        <f>P241</f>
        <v>w</v>
      </c>
      <c r="T241" s="3">
        <v>0</v>
      </c>
    </row>
    <row r="242" spans="1:20" ht="15.75">
      <c r="A242" s="2">
        <v>23</v>
      </c>
      <c r="B242" s="3"/>
      <c r="C242" s="11" t="s">
        <v>15</v>
      </c>
      <c r="D242" s="4" t="s">
        <v>17</v>
      </c>
      <c r="E242" s="3">
        <v>0</v>
      </c>
      <c r="F242" s="2" t="str">
        <f t="shared" si="104"/>
        <v>d</v>
      </c>
      <c r="G242" s="4" t="str">
        <f t="shared" si="104"/>
        <v>p</v>
      </c>
      <c r="H242" s="3">
        <v>0</v>
      </c>
      <c r="I242" s="2" t="str">
        <f t="shared" si="103"/>
        <v>d</v>
      </c>
      <c r="J242" s="4" t="str">
        <f t="shared" si="103"/>
        <v>p</v>
      </c>
      <c r="K242" s="3">
        <v>0</v>
      </c>
      <c r="L242" s="2" t="s">
        <v>15</v>
      </c>
      <c r="M242" s="4" t="s">
        <v>18</v>
      </c>
      <c r="N242" s="3">
        <v>1</v>
      </c>
      <c r="O242" s="2" t="s">
        <v>15</v>
      </c>
      <c r="P242" s="4" t="s">
        <v>17</v>
      </c>
      <c r="Q242" s="3">
        <v>-1</v>
      </c>
      <c r="R242" s="2" t="s">
        <v>15</v>
      </c>
      <c r="S242" s="4" t="s">
        <v>18</v>
      </c>
      <c r="T242" s="3">
        <v>1</v>
      </c>
    </row>
    <row r="243" spans="1:20" ht="15.75">
      <c r="A243" s="2">
        <v>24</v>
      </c>
      <c r="B243" s="3"/>
      <c r="C243" s="11" t="s">
        <v>14</v>
      </c>
      <c r="D243" s="4" t="s">
        <v>18</v>
      </c>
      <c r="E243" s="3">
        <v>0</v>
      </c>
      <c r="F243" s="2" t="str">
        <f t="shared" si="104"/>
        <v>m</v>
      </c>
      <c r="G243" s="4" t="str">
        <f t="shared" si="104"/>
        <v>w</v>
      </c>
      <c r="H243" s="3">
        <v>0</v>
      </c>
      <c r="I243" s="2" t="str">
        <f t="shared" si="103"/>
        <v>m</v>
      </c>
      <c r="J243" s="4" t="str">
        <f t="shared" si="103"/>
        <v>w</v>
      </c>
      <c r="K243" s="3">
        <v>0</v>
      </c>
      <c r="L243" s="2" t="str">
        <f>I243</f>
        <v>m</v>
      </c>
      <c r="M243" s="4" t="str">
        <f>J243</f>
        <v>w</v>
      </c>
      <c r="N243" s="3">
        <v>0</v>
      </c>
      <c r="O243" s="2" t="s">
        <v>15</v>
      </c>
      <c r="P243" s="4" t="s">
        <v>18</v>
      </c>
      <c r="Q243" s="3">
        <v>1</v>
      </c>
      <c r="R243" s="2" t="str">
        <f aca="true" t="shared" si="105" ref="R243:S247">O243</f>
        <v>d</v>
      </c>
      <c r="S243" s="4" t="str">
        <f t="shared" si="105"/>
        <v>w</v>
      </c>
      <c r="T243" s="3">
        <v>0</v>
      </c>
    </row>
    <row r="244" spans="1:20" ht="15.75">
      <c r="A244" s="2">
        <v>25</v>
      </c>
      <c r="B244" s="3" t="s">
        <v>99</v>
      </c>
      <c r="C244" s="11" t="s">
        <v>14</v>
      </c>
      <c r="D244" s="4" t="s">
        <v>18</v>
      </c>
      <c r="E244" s="3">
        <v>0</v>
      </c>
      <c r="F244" s="2" t="str">
        <f t="shared" si="104"/>
        <v>m</v>
      </c>
      <c r="G244" s="4" t="str">
        <f t="shared" si="104"/>
        <v>w</v>
      </c>
      <c r="H244" s="3">
        <v>0</v>
      </c>
      <c r="I244" s="2" t="str">
        <f t="shared" si="103"/>
        <v>m</v>
      </c>
      <c r="J244" s="4" t="str">
        <f t="shared" si="103"/>
        <v>w</v>
      </c>
      <c r="K244" s="3">
        <v>0</v>
      </c>
      <c r="L244" s="2" t="s">
        <v>15</v>
      </c>
      <c r="M244" s="4" t="s">
        <v>18</v>
      </c>
      <c r="N244" s="3">
        <v>1</v>
      </c>
      <c r="O244" s="2" t="str">
        <f aca="true" t="shared" si="106" ref="O244:P248">L244</f>
        <v>d</v>
      </c>
      <c r="P244" s="4" t="str">
        <f t="shared" si="106"/>
        <v>w</v>
      </c>
      <c r="Q244" s="3">
        <v>0</v>
      </c>
      <c r="R244" s="2" t="str">
        <f t="shared" si="105"/>
        <v>d</v>
      </c>
      <c r="S244" s="4" t="str">
        <f t="shared" si="105"/>
        <v>w</v>
      </c>
      <c r="T244" s="3">
        <v>0</v>
      </c>
    </row>
    <row r="245" spans="1:20" ht="15.75">
      <c r="A245" s="7">
        <v>26</v>
      </c>
      <c r="B245" s="3"/>
      <c r="C245" s="11" t="s">
        <v>14</v>
      </c>
      <c r="D245" s="4" t="s">
        <v>18</v>
      </c>
      <c r="E245" s="3">
        <v>0</v>
      </c>
      <c r="F245" s="2" t="str">
        <f t="shared" si="104"/>
        <v>m</v>
      </c>
      <c r="G245" s="4" t="str">
        <f t="shared" si="104"/>
        <v>w</v>
      </c>
      <c r="H245" s="3">
        <v>0</v>
      </c>
      <c r="I245" s="2" t="s">
        <v>14</v>
      </c>
      <c r="J245" s="4" t="s">
        <v>17</v>
      </c>
      <c r="K245" s="3">
        <v>-1</v>
      </c>
      <c r="L245" s="2" t="str">
        <f aca="true" t="shared" si="107" ref="L245:M247">I245</f>
        <v>m</v>
      </c>
      <c r="M245" s="4" t="str">
        <f t="shared" si="107"/>
        <v>p</v>
      </c>
      <c r="N245" s="3">
        <v>0</v>
      </c>
      <c r="O245" s="2" t="str">
        <f t="shared" si="106"/>
        <v>m</v>
      </c>
      <c r="P245" s="4" t="str">
        <f t="shared" si="106"/>
        <v>p</v>
      </c>
      <c r="Q245" s="3">
        <v>0</v>
      </c>
      <c r="R245" s="2" t="str">
        <f t="shared" si="105"/>
        <v>m</v>
      </c>
      <c r="S245" s="4" t="str">
        <f t="shared" si="105"/>
        <v>p</v>
      </c>
      <c r="T245" s="3">
        <v>0</v>
      </c>
    </row>
    <row r="246" spans="1:20" ht="15.75">
      <c r="A246" s="7">
        <v>27</v>
      </c>
      <c r="B246" s="3"/>
      <c r="C246" s="11" t="s">
        <v>14</v>
      </c>
      <c r="D246" s="4" t="s">
        <v>18</v>
      </c>
      <c r="E246" s="3">
        <v>0</v>
      </c>
      <c r="F246" s="2" t="str">
        <f t="shared" si="104"/>
        <v>m</v>
      </c>
      <c r="G246" s="4" t="str">
        <f t="shared" si="104"/>
        <v>w</v>
      </c>
      <c r="H246" s="3">
        <v>0</v>
      </c>
      <c r="I246" s="2" t="str">
        <f>F246</f>
        <v>m</v>
      </c>
      <c r="J246" s="4" t="str">
        <f>G246</f>
        <v>w</v>
      </c>
      <c r="K246" s="3">
        <v>0</v>
      </c>
      <c r="L246" s="2" t="str">
        <f t="shared" si="107"/>
        <v>m</v>
      </c>
      <c r="M246" s="4" t="str">
        <f t="shared" si="107"/>
        <v>w</v>
      </c>
      <c r="N246" s="3">
        <v>0</v>
      </c>
      <c r="O246" s="2" t="str">
        <f t="shared" si="106"/>
        <v>m</v>
      </c>
      <c r="P246" s="4" t="str">
        <f t="shared" si="106"/>
        <v>w</v>
      </c>
      <c r="Q246" s="3">
        <v>0</v>
      </c>
      <c r="R246" s="2" t="str">
        <f t="shared" si="105"/>
        <v>m</v>
      </c>
      <c r="S246" s="4" t="str">
        <f t="shared" si="105"/>
        <v>w</v>
      </c>
      <c r="T246" s="3">
        <v>0</v>
      </c>
    </row>
    <row r="247" spans="1:20" ht="15.75">
      <c r="A247" s="7">
        <v>28</v>
      </c>
      <c r="B247" s="3"/>
      <c r="C247" s="11" t="s">
        <v>15</v>
      </c>
      <c r="D247" s="4" t="s">
        <v>18</v>
      </c>
      <c r="E247" s="3">
        <v>0</v>
      </c>
      <c r="F247" s="2" t="str">
        <f t="shared" si="104"/>
        <v>d</v>
      </c>
      <c r="G247" s="4" t="str">
        <f t="shared" si="104"/>
        <v>w</v>
      </c>
      <c r="H247" s="3">
        <v>0</v>
      </c>
      <c r="I247" s="2" t="str">
        <f>F247</f>
        <v>d</v>
      </c>
      <c r="J247" s="4" t="str">
        <f>G247</f>
        <v>w</v>
      </c>
      <c r="K247" s="3">
        <v>0</v>
      </c>
      <c r="L247" s="2" t="str">
        <f t="shared" si="107"/>
        <v>d</v>
      </c>
      <c r="M247" s="4" t="str">
        <f t="shared" si="107"/>
        <v>w</v>
      </c>
      <c r="N247" s="3">
        <v>0</v>
      </c>
      <c r="O247" s="2" t="str">
        <f t="shared" si="106"/>
        <v>d</v>
      </c>
      <c r="P247" s="4" t="str">
        <f t="shared" si="106"/>
        <v>w</v>
      </c>
      <c r="Q247" s="3">
        <v>0</v>
      </c>
      <c r="R247" s="2" t="str">
        <f t="shared" si="105"/>
        <v>d</v>
      </c>
      <c r="S247" s="4" t="str">
        <f t="shared" si="105"/>
        <v>w</v>
      </c>
      <c r="T247" s="3">
        <v>0</v>
      </c>
    </row>
    <row r="248" spans="1:20" ht="15.75">
      <c r="A248" s="7">
        <v>29</v>
      </c>
      <c r="B248" s="3"/>
      <c r="C248" s="11" t="s">
        <v>15</v>
      </c>
      <c r="D248" s="4" t="s">
        <v>17</v>
      </c>
      <c r="E248" s="3">
        <v>0</v>
      </c>
      <c r="F248" s="2" t="s">
        <v>14</v>
      </c>
      <c r="G248" s="4" t="s">
        <v>17</v>
      </c>
      <c r="H248" s="3">
        <v>-1</v>
      </c>
      <c r="I248" s="2" t="s">
        <v>14</v>
      </c>
      <c r="J248" s="4" t="s">
        <v>18</v>
      </c>
      <c r="K248" s="3">
        <v>1</v>
      </c>
      <c r="L248" s="2" t="s">
        <v>15</v>
      </c>
      <c r="M248" s="4" t="s">
        <v>18</v>
      </c>
      <c r="N248" s="3">
        <v>1</v>
      </c>
      <c r="O248" s="2" t="str">
        <f t="shared" si="106"/>
        <v>d</v>
      </c>
      <c r="P248" s="4" t="str">
        <f t="shared" si="106"/>
        <v>w</v>
      </c>
      <c r="Q248" s="3">
        <v>0</v>
      </c>
      <c r="R248" s="2" t="s">
        <v>15</v>
      </c>
      <c r="S248" s="4" t="s">
        <v>17</v>
      </c>
      <c r="T248" s="3">
        <v>-1</v>
      </c>
    </row>
    <row r="249" spans="1:20" ht="16.5" thickBot="1">
      <c r="A249" s="12">
        <v>30</v>
      </c>
      <c r="B249" s="13"/>
      <c r="C249" s="17" t="s">
        <v>16</v>
      </c>
      <c r="D249" s="17" t="s">
        <v>18</v>
      </c>
      <c r="E249" s="13">
        <v>0</v>
      </c>
      <c r="F249" s="16" t="str">
        <f>C249</f>
        <v>s</v>
      </c>
      <c r="G249" s="17" t="str">
        <f>D249</f>
        <v>w</v>
      </c>
      <c r="H249" s="13">
        <v>0</v>
      </c>
      <c r="I249" s="16" t="s">
        <v>14</v>
      </c>
      <c r="J249" s="17" t="s">
        <v>17</v>
      </c>
      <c r="K249" s="13">
        <v>2</v>
      </c>
      <c r="L249" s="16" t="str">
        <f>I249</f>
        <v>m</v>
      </c>
      <c r="M249" s="17" t="str">
        <f>J249</f>
        <v>p</v>
      </c>
      <c r="N249" s="13">
        <v>0</v>
      </c>
      <c r="O249" s="16" t="s">
        <v>14</v>
      </c>
      <c r="P249" s="17" t="s">
        <v>18</v>
      </c>
      <c r="Q249" s="13">
        <v>1</v>
      </c>
      <c r="R249" s="16" t="str">
        <f>O249</f>
        <v>m</v>
      </c>
      <c r="S249" s="17" t="str">
        <f>P249</f>
        <v>w</v>
      </c>
      <c r="T249" s="13">
        <v>0</v>
      </c>
    </row>
    <row r="250" spans="1:20" ht="15.75">
      <c r="A250" s="11"/>
      <c r="B250" s="4"/>
      <c r="C250" s="11"/>
      <c r="D250" s="11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ht="15.75">
      <c r="A251" s="11"/>
      <c r="B251" s="4"/>
      <c r="C251" s="11"/>
      <c r="D251" s="11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ht="16.5" thickBot="1"/>
    <row r="253" spans="1:20" ht="16.5" thickBot="1">
      <c r="A253" s="120"/>
      <c r="B253" s="121"/>
      <c r="C253" s="14" t="s">
        <v>8</v>
      </c>
      <c r="D253" s="14"/>
      <c r="E253" s="14"/>
      <c r="F253" s="14"/>
      <c r="G253" s="14"/>
      <c r="H253" s="14"/>
      <c r="I253" s="30" t="s">
        <v>105</v>
      </c>
      <c r="J253" s="122"/>
      <c r="K253" s="122"/>
      <c r="L253" s="122"/>
      <c r="M253" s="30" t="s">
        <v>106</v>
      </c>
      <c r="N253" s="30"/>
      <c r="O253" s="30"/>
      <c r="P253" s="30"/>
      <c r="Q253" s="30"/>
      <c r="R253" s="30"/>
      <c r="S253" s="30"/>
      <c r="T253" s="123"/>
    </row>
    <row r="254" spans="1:20" ht="15.75">
      <c r="A254" s="124" t="s">
        <v>2</v>
      </c>
      <c r="B254" s="126" t="s">
        <v>0</v>
      </c>
      <c r="C254" s="128">
        <v>1959</v>
      </c>
      <c r="D254" s="129"/>
      <c r="E254" s="130"/>
      <c r="F254" s="128" t="s">
        <v>7</v>
      </c>
      <c r="G254" s="129"/>
      <c r="H254" s="130"/>
      <c r="I254" s="128" t="s">
        <v>6</v>
      </c>
      <c r="J254" s="129"/>
      <c r="K254" s="130"/>
      <c r="L254" s="128">
        <v>1985</v>
      </c>
      <c r="M254" s="129"/>
      <c r="N254" s="130"/>
      <c r="O254" s="128">
        <v>1994</v>
      </c>
      <c r="P254" s="129"/>
      <c r="Q254" s="130"/>
      <c r="R254" s="128" t="s">
        <v>1</v>
      </c>
      <c r="S254" s="129"/>
      <c r="T254" s="130"/>
    </row>
    <row r="255" spans="1:20" ht="16.5" thickBot="1">
      <c r="A255" s="125"/>
      <c r="B255" s="127"/>
      <c r="C255" s="9" t="s">
        <v>3</v>
      </c>
      <c r="D255" s="6" t="s">
        <v>5</v>
      </c>
      <c r="E255" s="8" t="s">
        <v>4</v>
      </c>
      <c r="F255" s="9" t="s">
        <v>3</v>
      </c>
      <c r="G255" s="6" t="s">
        <v>5</v>
      </c>
      <c r="H255" s="8" t="s">
        <v>4</v>
      </c>
      <c r="I255" s="9" t="s">
        <v>3</v>
      </c>
      <c r="J255" s="6" t="s">
        <v>5</v>
      </c>
      <c r="K255" s="8" t="s">
        <v>4</v>
      </c>
      <c r="L255" s="9" t="s">
        <v>3</v>
      </c>
      <c r="M255" s="6" t="s">
        <v>5</v>
      </c>
      <c r="N255" s="10" t="s">
        <v>4</v>
      </c>
      <c r="O255" s="9" t="s">
        <v>3</v>
      </c>
      <c r="P255" s="6" t="s">
        <v>5</v>
      </c>
      <c r="Q255" s="8" t="s">
        <v>4</v>
      </c>
      <c r="R255" s="9" t="s">
        <v>3</v>
      </c>
      <c r="S255" s="6" t="s">
        <v>5</v>
      </c>
      <c r="T255" s="8" t="s">
        <v>4</v>
      </c>
    </row>
    <row r="256" spans="1:20" ht="15.75">
      <c r="A256" s="2">
        <v>1</v>
      </c>
      <c r="B256" s="3"/>
      <c r="C256" s="4" t="s">
        <v>14</v>
      </c>
      <c r="D256" s="4" t="s">
        <v>18</v>
      </c>
      <c r="E256" s="3">
        <v>0</v>
      </c>
      <c r="F256" s="2" t="str">
        <f>C256</f>
        <v>m</v>
      </c>
      <c r="G256" s="4" t="str">
        <f>D256</f>
        <v>w</v>
      </c>
      <c r="H256" s="3">
        <v>0</v>
      </c>
      <c r="I256" s="2" t="str">
        <f>F256</f>
        <v>m</v>
      </c>
      <c r="J256" s="4" t="str">
        <f>G256</f>
        <v>w</v>
      </c>
      <c r="K256" s="3">
        <v>0</v>
      </c>
      <c r="L256" s="2" t="str">
        <f aca="true" t="shared" si="108" ref="L256:M262">I256</f>
        <v>m</v>
      </c>
      <c r="M256" s="4" t="str">
        <f t="shared" si="108"/>
        <v>w</v>
      </c>
      <c r="N256" s="3">
        <v>0</v>
      </c>
      <c r="O256" s="2" t="str">
        <f aca="true" t="shared" si="109" ref="O256:P263">L256</f>
        <v>m</v>
      </c>
      <c r="P256" s="4" t="str">
        <f t="shared" si="109"/>
        <v>w</v>
      </c>
      <c r="Q256" s="3">
        <v>0</v>
      </c>
      <c r="R256" s="2" t="s">
        <v>14</v>
      </c>
      <c r="S256" s="4" t="s">
        <v>17</v>
      </c>
      <c r="T256" s="3">
        <v>-1</v>
      </c>
    </row>
    <row r="257" spans="1:20" ht="15.75">
      <c r="A257" s="2">
        <v>2</v>
      </c>
      <c r="B257" s="3"/>
      <c r="C257" s="4" t="s">
        <v>15</v>
      </c>
      <c r="D257" s="4" t="s">
        <v>18</v>
      </c>
      <c r="E257" s="3">
        <v>0</v>
      </c>
      <c r="F257" s="2" t="s">
        <v>15</v>
      </c>
      <c r="G257" s="4" t="s">
        <v>17</v>
      </c>
      <c r="H257" s="3">
        <v>-1</v>
      </c>
      <c r="I257" s="2" t="s">
        <v>15</v>
      </c>
      <c r="J257" s="4" t="s">
        <v>18</v>
      </c>
      <c r="K257" s="3">
        <v>1</v>
      </c>
      <c r="L257" s="2" t="str">
        <f t="shared" si="108"/>
        <v>d</v>
      </c>
      <c r="M257" s="4" t="str">
        <f t="shared" si="108"/>
        <v>w</v>
      </c>
      <c r="N257" s="3">
        <v>0</v>
      </c>
      <c r="O257" s="2" t="str">
        <f t="shared" si="109"/>
        <v>d</v>
      </c>
      <c r="P257" s="4" t="str">
        <f t="shared" si="109"/>
        <v>w</v>
      </c>
      <c r="Q257" s="3">
        <v>0</v>
      </c>
      <c r="R257" s="2" t="str">
        <f>O257</f>
        <v>d</v>
      </c>
      <c r="S257" s="4" t="str">
        <f>P257</f>
        <v>w</v>
      </c>
      <c r="T257" s="3">
        <v>0</v>
      </c>
    </row>
    <row r="258" spans="1:20" ht="15.75">
      <c r="A258" s="2">
        <v>3</v>
      </c>
      <c r="B258" s="3"/>
      <c r="C258" s="4" t="s">
        <v>15</v>
      </c>
      <c r="D258" s="4" t="s">
        <v>18</v>
      </c>
      <c r="E258" s="3">
        <v>0</v>
      </c>
      <c r="F258" s="2" t="str">
        <f aca="true" t="shared" si="110" ref="F258:G261">C258</f>
        <v>d</v>
      </c>
      <c r="G258" s="4" t="str">
        <f t="shared" si="110"/>
        <v>w</v>
      </c>
      <c r="H258" s="3">
        <v>0</v>
      </c>
      <c r="I258" s="2" t="str">
        <f aca="true" t="shared" si="111" ref="I258:J262">F258</f>
        <v>d</v>
      </c>
      <c r="J258" s="4" t="str">
        <f t="shared" si="111"/>
        <v>w</v>
      </c>
      <c r="K258" s="3">
        <v>0</v>
      </c>
      <c r="L258" s="2" t="str">
        <f t="shared" si="108"/>
        <v>d</v>
      </c>
      <c r="M258" s="4" t="str">
        <f t="shared" si="108"/>
        <v>w</v>
      </c>
      <c r="N258" s="3">
        <v>0</v>
      </c>
      <c r="O258" s="2" t="str">
        <f t="shared" si="109"/>
        <v>d</v>
      </c>
      <c r="P258" s="4" t="str">
        <f t="shared" si="109"/>
        <v>w</v>
      </c>
      <c r="Q258" s="3">
        <v>0</v>
      </c>
      <c r="R258" s="2" t="str">
        <f>O258</f>
        <v>d</v>
      </c>
      <c r="S258" s="4" t="str">
        <f>P258</f>
        <v>w</v>
      </c>
      <c r="T258" s="3">
        <v>0</v>
      </c>
    </row>
    <row r="259" spans="1:20" ht="15.75">
      <c r="A259" s="2">
        <v>4</v>
      </c>
      <c r="B259" s="3"/>
      <c r="C259" s="11" t="s">
        <v>14</v>
      </c>
      <c r="D259" s="11" t="s">
        <v>18</v>
      </c>
      <c r="E259" s="3">
        <v>0</v>
      </c>
      <c r="F259" s="2" t="str">
        <f t="shared" si="110"/>
        <v>m</v>
      </c>
      <c r="G259" s="4" t="str">
        <f t="shared" si="110"/>
        <v>w</v>
      </c>
      <c r="H259" s="3">
        <v>0</v>
      </c>
      <c r="I259" s="2" t="str">
        <f t="shared" si="111"/>
        <v>m</v>
      </c>
      <c r="J259" s="4" t="str">
        <f t="shared" si="111"/>
        <v>w</v>
      </c>
      <c r="K259" s="3">
        <v>0</v>
      </c>
      <c r="L259" s="2" t="str">
        <f t="shared" si="108"/>
        <v>m</v>
      </c>
      <c r="M259" s="4" t="str">
        <f t="shared" si="108"/>
        <v>w</v>
      </c>
      <c r="N259" s="3">
        <v>0</v>
      </c>
      <c r="O259" s="2" t="str">
        <f t="shared" si="109"/>
        <v>m</v>
      </c>
      <c r="P259" s="4" t="str">
        <f t="shared" si="109"/>
        <v>w</v>
      </c>
      <c r="Q259" s="3">
        <v>0</v>
      </c>
      <c r="R259" s="2" t="s">
        <v>14</v>
      </c>
      <c r="S259" s="4" t="s">
        <v>17</v>
      </c>
      <c r="T259" s="3">
        <v>-1</v>
      </c>
    </row>
    <row r="260" spans="1:20" ht="15.75">
      <c r="A260" s="2">
        <v>5</v>
      </c>
      <c r="B260" s="3"/>
      <c r="C260" s="11" t="s">
        <v>15</v>
      </c>
      <c r="D260" s="11" t="s">
        <v>18</v>
      </c>
      <c r="E260" s="3">
        <v>0</v>
      </c>
      <c r="F260" s="2" t="str">
        <f t="shared" si="110"/>
        <v>d</v>
      </c>
      <c r="G260" s="4" t="str">
        <f t="shared" si="110"/>
        <v>w</v>
      </c>
      <c r="H260" s="3">
        <v>0</v>
      </c>
      <c r="I260" s="2" t="str">
        <f t="shared" si="111"/>
        <v>d</v>
      </c>
      <c r="J260" s="4" t="str">
        <f t="shared" si="111"/>
        <v>w</v>
      </c>
      <c r="K260" s="3">
        <v>0</v>
      </c>
      <c r="L260" s="2" t="str">
        <f t="shared" si="108"/>
        <v>d</v>
      </c>
      <c r="M260" s="4" t="str">
        <f t="shared" si="108"/>
        <v>w</v>
      </c>
      <c r="N260" s="3">
        <v>0</v>
      </c>
      <c r="O260" s="2" t="str">
        <f t="shared" si="109"/>
        <v>d</v>
      </c>
      <c r="P260" s="4" t="str">
        <f t="shared" si="109"/>
        <v>w</v>
      </c>
      <c r="Q260" s="3">
        <v>0</v>
      </c>
      <c r="R260" s="2" t="s">
        <v>67</v>
      </c>
      <c r="S260" s="4"/>
      <c r="T260" s="3">
        <v>0</v>
      </c>
    </row>
    <row r="261" spans="1:20" ht="15.75">
      <c r="A261" s="2">
        <v>6</v>
      </c>
      <c r="B261" s="3"/>
      <c r="C261" s="11" t="s">
        <v>15</v>
      </c>
      <c r="D261" s="11" t="s">
        <v>18</v>
      </c>
      <c r="E261" s="3">
        <v>0</v>
      </c>
      <c r="F261" s="2" t="str">
        <f t="shared" si="110"/>
        <v>d</v>
      </c>
      <c r="G261" s="4" t="str">
        <f t="shared" si="110"/>
        <v>w</v>
      </c>
      <c r="H261" s="3">
        <v>0</v>
      </c>
      <c r="I261" s="2" t="str">
        <f t="shared" si="111"/>
        <v>d</v>
      </c>
      <c r="J261" s="4" t="str">
        <f t="shared" si="111"/>
        <v>w</v>
      </c>
      <c r="K261" s="3">
        <v>0</v>
      </c>
      <c r="L261" s="2" t="str">
        <f t="shared" si="108"/>
        <v>d</v>
      </c>
      <c r="M261" s="4" t="str">
        <f t="shared" si="108"/>
        <v>w</v>
      </c>
      <c r="N261" s="3">
        <v>0</v>
      </c>
      <c r="O261" s="2" t="str">
        <f t="shared" si="109"/>
        <v>d</v>
      </c>
      <c r="P261" s="4" t="str">
        <f t="shared" si="109"/>
        <v>w</v>
      </c>
      <c r="Q261" s="3">
        <v>0</v>
      </c>
      <c r="R261" s="2" t="str">
        <f>O261</f>
        <v>d</v>
      </c>
      <c r="S261" s="4" t="str">
        <f>P261</f>
        <v>w</v>
      </c>
      <c r="T261" s="3">
        <v>0</v>
      </c>
    </row>
    <row r="262" spans="1:20" ht="15.75">
      <c r="A262" s="2">
        <v>7</v>
      </c>
      <c r="B262" s="3"/>
      <c r="C262" s="11" t="s">
        <v>107</v>
      </c>
      <c r="D262" s="4"/>
      <c r="E262" s="3">
        <v>0</v>
      </c>
      <c r="F262" s="2" t="s">
        <v>14</v>
      </c>
      <c r="G262" s="4" t="s">
        <v>18</v>
      </c>
      <c r="H262" s="3">
        <v>0</v>
      </c>
      <c r="I262" s="2" t="str">
        <f t="shared" si="111"/>
        <v>m</v>
      </c>
      <c r="J262" s="4" t="str">
        <f t="shared" si="111"/>
        <v>w</v>
      </c>
      <c r="K262" s="3">
        <v>0</v>
      </c>
      <c r="L262" s="2" t="str">
        <f t="shared" si="108"/>
        <v>m</v>
      </c>
      <c r="M262" s="4" t="str">
        <f t="shared" si="108"/>
        <v>w</v>
      </c>
      <c r="N262" s="3">
        <v>0</v>
      </c>
      <c r="O262" s="2" t="str">
        <f t="shared" si="109"/>
        <v>m</v>
      </c>
      <c r="P262" s="4" t="str">
        <f t="shared" si="109"/>
        <v>w</v>
      </c>
      <c r="Q262" s="3">
        <v>0</v>
      </c>
      <c r="R262" s="2" t="s">
        <v>67</v>
      </c>
      <c r="S262" s="4"/>
      <c r="T262" s="3">
        <v>0</v>
      </c>
    </row>
    <row r="263" spans="1:20" ht="15.75">
      <c r="A263" s="2">
        <v>8</v>
      </c>
      <c r="B263" s="3"/>
      <c r="C263" s="11" t="s">
        <v>14</v>
      </c>
      <c r="D263" s="11" t="s">
        <v>18</v>
      </c>
      <c r="E263" s="3">
        <v>0</v>
      </c>
      <c r="F263" s="2" t="str">
        <f aca="true" t="shared" si="112" ref="F263:G267">C263</f>
        <v>m</v>
      </c>
      <c r="G263" s="4" t="str">
        <f t="shared" si="112"/>
        <v>w</v>
      </c>
      <c r="H263" s="3">
        <v>0</v>
      </c>
      <c r="I263" s="2" t="s">
        <v>14</v>
      </c>
      <c r="J263" s="4" t="s">
        <v>17</v>
      </c>
      <c r="K263" s="3">
        <v>-1</v>
      </c>
      <c r="L263" s="2" t="s">
        <v>14</v>
      </c>
      <c r="M263" s="4" t="s">
        <v>18</v>
      </c>
      <c r="N263" s="3">
        <v>1</v>
      </c>
      <c r="O263" s="2" t="str">
        <f t="shared" si="109"/>
        <v>m</v>
      </c>
      <c r="P263" s="4" t="str">
        <f t="shared" si="109"/>
        <v>w</v>
      </c>
      <c r="Q263" s="3">
        <v>0</v>
      </c>
      <c r="R263" s="2" t="str">
        <f>O263</f>
        <v>m</v>
      </c>
      <c r="S263" s="4" t="str">
        <f>P263</f>
        <v>w</v>
      </c>
      <c r="T263" s="3">
        <v>0</v>
      </c>
    </row>
    <row r="264" spans="1:20" ht="15.75">
      <c r="A264" s="2">
        <v>9</v>
      </c>
      <c r="B264" s="3"/>
      <c r="C264" s="11" t="s">
        <v>14</v>
      </c>
      <c r="D264" s="11" t="s">
        <v>18</v>
      </c>
      <c r="E264" s="3">
        <v>0</v>
      </c>
      <c r="F264" s="2" t="str">
        <f t="shared" si="112"/>
        <v>m</v>
      </c>
      <c r="G264" s="4" t="str">
        <f t="shared" si="112"/>
        <v>w</v>
      </c>
      <c r="H264" s="3">
        <v>0</v>
      </c>
      <c r="I264" s="2" t="str">
        <f aca="true" t="shared" si="113" ref="I264:I278">F264</f>
        <v>m</v>
      </c>
      <c r="J264" s="4" t="str">
        <f aca="true" t="shared" si="114" ref="J264:J278">G264</f>
        <v>w</v>
      </c>
      <c r="K264" s="3">
        <v>0</v>
      </c>
      <c r="L264" s="2" t="str">
        <f>I264</f>
        <v>m</v>
      </c>
      <c r="M264" s="4" t="str">
        <f>J264</f>
        <v>w</v>
      </c>
      <c r="N264" s="3">
        <v>0</v>
      </c>
      <c r="O264" s="2" t="s">
        <v>15</v>
      </c>
      <c r="P264" s="4" t="s">
        <v>17</v>
      </c>
      <c r="Q264" s="3">
        <v>0</v>
      </c>
      <c r="R264" s="2" t="s">
        <v>15</v>
      </c>
      <c r="S264" s="4" t="s">
        <v>18</v>
      </c>
      <c r="T264" s="3">
        <v>1</v>
      </c>
    </row>
    <row r="265" spans="1:20" ht="15.75">
      <c r="A265" s="2">
        <v>10</v>
      </c>
      <c r="B265" s="3"/>
      <c r="C265" s="11" t="s">
        <v>14</v>
      </c>
      <c r="D265" s="11" t="s">
        <v>18</v>
      </c>
      <c r="E265" s="3">
        <v>0</v>
      </c>
      <c r="F265" s="2" t="str">
        <f t="shared" si="112"/>
        <v>m</v>
      </c>
      <c r="G265" s="4" t="str">
        <f t="shared" si="112"/>
        <v>w</v>
      </c>
      <c r="H265" s="3">
        <v>0</v>
      </c>
      <c r="I265" s="2" t="str">
        <f t="shared" si="113"/>
        <v>m</v>
      </c>
      <c r="J265" s="4" t="str">
        <f t="shared" si="114"/>
        <v>w</v>
      </c>
      <c r="K265" s="3">
        <v>0</v>
      </c>
      <c r="L265" s="2" t="str">
        <f>I265</f>
        <v>m</v>
      </c>
      <c r="M265" s="4" t="str">
        <f>J265</f>
        <v>w</v>
      </c>
      <c r="N265" s="3">
        <v>0</v>
      </c>
      <c r="O265" s="2" t="str">
        <f aca="true" t="shared" si="115" ref="O265:O278">L265</f>
        <v>m</v>
      </c>
      <c r="P265" s="4" t="str">
        <f aca="true" t="shared" si="116" ref="P265:P278">M265</f>
        <v>w</v>
      </c>
      <c r="Q265" s="3">
        <v>0</v>
      </c>
      <c r="R265" s="2" t="s">
        <v>15</v>
      </c>
      <c r="S265" s="4" t="s">
        <v>17</v>
      </c>
      <c r="T265" s="3">
        <v>0</v>
      </c>
    </row>
    <row r="266" spans="1:20" ht="15.75">
      <c r="A266" s="2">
        <v>11</v>
      </c>
      <c r="B266" s="3"/>
      <c r="C266" s="11" t="s">
        <v>14</v>
      </c>
      <c r="D266" s="11" t="s">
        <v>17</v>
      </c>
      <c r="E266" s="3">
        <v>0</v>
      </c>
      <c r="F266" s="2" t="str">
        <f t="shared" si="112"/>
        <v>m</v>
      </c>
      <c r="G266" s="4" t="str">
        <f t="shared" si="112"/>
        <v>p</v>
      </c>
      <c r="H266" s="3">
        <v>0</v>
      </c>
      <c r="I266" s="2" t="str">
        <f t="shared" si="113"/>
        <v>m</v>
      </c>
      <c r="J266" s="4" t="str">
        <f t="shared" si="114"/>
        <v>p</v>
      </c>
      <c r="K266" s="3">
        <v>0</v>
      </c>
      <c r="L266" s="2" t="s">
        <v>14</v>
      </c>
      <c r="M266" s="4" t="s">
        <v>18</v>
      </c>
      <c r="N266" s="3">
        <v>1</v>
      </c>
      <c r="O266" s="2" t="str">
        <f t="shared" si="115"/>
        <v>m</v>
      </c>
      <c r="P266" s="4" t="str">
        <f t="shared" si="116"/>
        <v>w</v>
      </c>
      <c r="Q266" s="3">
        <v>0</v>
      </c>
      <c r="R266" s="2" t="str">
        <f aca="true" t="shared" si="117" ref="R266:S270">O266</f>
        <v>m</v>
      </c>
      <c r="S266" s="4" t="str">
        <f t="shared" si="117"/>
        <v>w</v>
      </c>
      <c r="T266" s="3">
        <v>0</v>
      </c>
    </row>
    <row r="267" spans="1:20" ht="15.75">
      <c r="A267" s="2">
        <v>12</v>
      </c>
      <c r="B267" s="3" t="s">
        <v>113</v>
      </c>
      <c r="C267" s="11" t="s">
        <v>14</v>
      </c>
      <c r="D267" s="11" t="s">
        <v>18</v>
      </c>
      <c r="E267" s="3">
        <v>0</v>
      </c>
      <c r="F267" s="2" t="str">
        <f t="shared" si="112"/>
        <v>m</v>
      </c>
      <c r="G267" s="4" t="str">
        <f t="shared" si="112"/>
        <v>w</v>
      </c>
      <c r="H267" s="3">
        <v>0</v>
      </c>
      <c r="I267" s="2" t="str">
        <f t="shared" si="113"/>
        <v>m</v>
      </c>
      <c r="J267" s="4" t="str">
        <f t="shared" si="114"/>
        <v>w</v>
      </c>
      <c r="K267" s="3">
        <v>0</v>
      </c>
      <c r="L267" s="2" t="str">
        <f>I267</f>
        <v>m</v>
      </c>
      <c r="M267" s="4" t="str">
        <f>J267</f>
        <v>w</v>
      </c>
      <c r="N267" s="3">
        <v>0</v>
      </c>
      <c r="O267" s="2" t="str">
        <f t="shared" si="115"/>
        <v>m</v>
      </c>
      <c r="P267" s="4" t="str">
        <f t="shared" si="116"/>
        <v>w</v>
      </c>
      <c r="Q267" s="3">
        <v>0</v>
      </c>
      <c r="R267" s="2" t="str">
        <f t="shared" si="117"/>
        <v>m</v>
      </c>
      <c r="S267" s="4" t="str">
        <f t="shared" si="117"/>
        <v>w</v>
      </c>
      <c r="T267" s="3">
        <v>0</v>
      </c>
    </row>
    <row r="268" spans="1:20" ht="15.75">
      <c r="A268" s="2">
        <v>13</v>
      </c>
      <c r="B268" s="3" t="s">
        <v>114</v>
      </c>
      <c r="C268" s="11" t="s">
        <v>15</v>
      </c>
      <c r="D268" s="11" t="s">
        <v>18</v>
      </c>
      <c r="E268" s="3">
        <v>0</v>
      </c>
      <c r="F268" s="2" t="s">
        <v>15</v>
      </c>
      <c r="G268" s="4" t="s">
        <v>17</v>
      </c>
      <c r="H268" s="3">
        <v>-1</v>
      </c>
      <c r="I268" s="2" t="str">
        <f t="shared" si="113"/>
        <v>d</v>
      </c>
      <c r="J268" s="4" t="str">
        <f t="shared" si="114"/>
        <v>p</v>
      </c>
      <c r="K268" s="3">
        <v>0</v>
      </c>
      <c r="L268" s="2" t="s">
        <v>15</v>
      </c>
      <c r="M268" s="4" t="s">
        <v>18</v>
      </c>
      <c r="N268" s="3">
        <v>1</v>
      </c>
      <c r="O268" s="2" t="str">
        <f t="shared" si="115"/>
        <v>d</v>
      </c>
      <c r="P268" s="4" t="str">
        <f t="shared" si="116"/>
        <v>w</v>
      </c>
      <c r="Q268" s="3">
        <v>0</v>
      </c>
      <c r="R268" s="2" t="str">
        <f t="shared" si="117"/>
        <v>d</v>
      </c>
      <c r="S268" s="4" t="str">
        <f t="shared" si="117"/>
        <v>w</v>
      </c>
      <c r="T268" s="3">
        <v>0</v>
      </c>
    </row>
    <row r="269" spans="1:20" ht="15.75">
      <c r="A269" s="2">
        <v>14</v>
      </c>
      <c r="B269" s="3"/>
      <c r="C269" s="11" t="s">
        <v>14</v>
      </c>
      <c r="D269" s="11" t="s">
        <v>18</v>
      </c>
      <c r="E269" s="3">
        <v>0</v>
      </c>
      <c r="F269" s="2" t="str">
        <f aca="true" t="shared" si="118" ref="F269:G271">C269</f>
        <v>m</v>
      </c>
      <c r="G269" s="4" t="str">
        <f t="shared" si="118"/>
        <v>w</v>
      </c>
      <c r="H269" s="3">
        <v>0</v>
      </c>
      <c r="I269" s="2" t="str">
        <f t="shared" si="113"/>
        <v>m</v>
      </c>
      <c r="J269" s="4" t="str">
        <f t="shared" si="114"/>
        <v>w</v>
      </c>
      <c r="K269" s="3">
        <v>0</v>
      </c>
      <c r="L269" s="2" t="str">
        <f aca="true" t="shared" si="119" ref="L269:L280">I269</f>
        <v>m</v>
      </c>
      <c r="M269" s="4" t="str">
        <f aca="true" t="shared" si="120" ref="M269:M280">J269</f>
        <v>w</v>
      </c>
      <c r="N269" s="3">
        <v>0</v>
      </c>
      <c r="O269" s="2" t="str">
        <f t="shared" si="115"/>
        <v>m</v>
      </c>
      <c r="P269" s="4" t="str">
        <f t="shared" si="116"/>
        <v>w</v>
      </c>
      <c r="Q269" s="3">
        <v>0</v>
      </c>
      <c r="R269" s="2" t="str">
        <f t="shared" si="117"/>
        <v>m</v>
      </c>
      <c r="S269" s="4" t="str">
        <f t="shared" si="117"/>
        <v>w</v>
      </c>
      <c r="T269" s="3">
        <v>0</v>
      </c>
    </row>
    <row r="270" spans="1:20" ht="15.75">
      <c r="A270" s="2">
        <v>15</v>
      </c>
      <c r="B270" s="3"/>
      <c r="C270" s="11" t="s">
        <v>15</v>
      </c>
      <c r="D270" s="11" t="s">
        <v>18</v>
      </c>
      <c r="E270" s="3">
        <v>0</v>
      </c>
      <c r="F270" s="2" t="str">
        <f t="shared" si="118"/>
        <v>d</v>
      </c>
      <c r="G270" s="4" t="str">
        <f t="shared" si="118"/>
        <v>w</v>
      </c>
      <c r="H270" s="3">
        <v>0</v>
      </c>
      <c r="I270" s="2" t="str">
        <f t="shared" si="113"/>
        <v>d</v>
      </c>
      <c r="J270" s="4" t="str">
        <f t="shared" si="114"/>
        <v>w</v>
      </c>
      <c r="K270" s="3">
        <v>0</v>
      </c>
      <c r="L270" s="2" t="str">
        <f t="shared" si="119"/>
        <v>d</v>
      </c>
      <c r="M270" s="4" t="str">
        <f t="shared" si="120"/>
        <v>w</v>
      </c>
      <c r="N270" s="3">
        <v>0</v>
      </c>
      <c r="O270" s="2" t="str">
        <f t="shared" si="115"/>
        <v>d</v>
      </c>
      <c r="P270" s="4" t="str">
        <f t="shared" si="116"/>
        <v>w</v>
      </c>
      <c r="Q270" s="3">
        <v>0</v>
      </c>
      <c r="R270" s="2" t="str">
        <f t="shared" si="117"/>
        <v>d</v>
      </c>
      <c r="S270" s="4" t="str">
        <f t="shared" si="117"/>
        <v>w</v>
      </c>
      <c r="T270" s="3">
        <v>0</v>
      </c>
    </row>
    <row r="271" spans="1:20" ht="15.75">
      <c r="A271" s="2">
        <v>16</v>
      </c>
      <c r="B271" s="3"/>
      <c r="C271" s="11" t="s">
        <v>15</v>
      </c>
      <c r="D271" s="11" t="s">
        <v>17</v>
      </c>
      <c r="E271" s="3">
        <v>0</v>
      </c>
      <c r="F271" s="2" t="str">
        <f t="shared" si="118"/>
        <v>d</v>
      </c>
      <c r="G271" s="4" t="str">
        <f t="shared" si="118"/>
        <v>p</v>
      </c>
      <c r="H271" s="3">
        <v>0</v>
      </c>
      <c r="I271" s="2" t="str">
        <f t="shared" si="113"/>
        <v>d</v>
      </c>
      <c r="J271" s="4" t="str">
        <f t="shared" si="114"/>
        <v>p</v>
      </c>
      <c r="K271" s="3">
        <v>0</v>
      </c>
      <c r="L271" s="2" t="str">
        <f t="shared" si="119"/>
        <v>d</v>
      </c>
      <c r="M271" s="4" t="str">
        <f t="shared" si="120"/>
        <v>p</v>
      </c>
      <c r="N271" s="3">
        <v>0</v>
      </c>
      <c r="O271" s="2" t="str">
        <f t="shared" si="115"/>
        <v>d</v>
      </c>
      <c r="P271" s="4" t="str">
        <f t="shared" si="116"/>
        <v>p</v>
      </c>
      <c r="Q271" s="3">
        <v>0</v>
      </c>
      <c r="R271" s="2" t="s">
        <v>67</v>
      </c>
      <c r="S271" s="4"/>
      <c r="T271" s="3">
        <v>0</v>
      </c>
    </row>
    <row r="272" spans="1:20" ht="15.75">
      <c r="A272" s="2">
        <v>17</v>
      </c>
      <c r="B272" s="3"/>
      <c r="C272" s="11" t="s">
        <v>107</v>
      </c>
      <c r="D272" s="4"/>
      <c r="E272" s="3">
        <v>0</v>
      </c>
      <c r="F272" s="2" t="s">
        <v>15</v>
      </c>
      <c r="G272" s="4" t="s">
        <v>17</v>
      </c>
      <c r="H272" s="3">
        <v>0</v>
      </c>
      <c r="I272" s="2" t="str">
        <f t="shared" si="113"/>
        <v>d</v>
      </c>
      <c r="J272" s="4" t="str">
        <f t="shared" si="114"/>
        <v>p</v>
      </c>
      <c r="K272" s="3">
        <v>0</v>
      </c>
      <c r="L272" s="2" t="str">
        <f t="shared" si="119"/>
        <v>d</v>
      </c>
      <c r="M272" s="4" t="str">
        <f t="shared" si="120"/>
        <v>p</v>
      </c>
      <c r="N272" s="3">
        <v>0</v>
      </c>
      <c r="O272" s="2" t="str">
        <f t="shared" si="115"/>
        <v>d</v>
      </c>
      <c r="P272" s="4" t="str">
        <f t="shared" si="116"/>
        <v>p</v>
      </c>
      <c r="Q272" s="3">
        <v>0</v>
      </c>
      <c r="R272" s="2" t="s">
        <v>67</v>
      </c>
      <c r="S272" s="4"/>
      <c r="T272" s="3">
        <v>0</v>
      </c>
    </row>
    <row r="273" spans="1:20" ht="15.75">
      <c r="A273" s="2">
        <v>18</v>
      </c>
      <c r="B273" s="3"/>
      <c r="C273" s="11" t="s">
        <v>107</v>
      </c>
      <c r="D273" s="4"/>
      <c r="E273" s="3">
        <v>0</v>
      </c>
      <c r="F273" s="2" t="s">
        <v>14</v>
      </c>
      <c r="G273" s="4" t="s">
        <v>18</v>
      </c>
      <c r="H273" s="3">
        <v>0</v>
      </c>
      <c r="I273" s="2" t="str">
        <f t="shared" si="113"/>
        <v>m</v>
      </c>
      <c r="J273" s="4" t="str">
        <f t="shared" si="114"/>
        <v>w</v>
      </c>
      <c r="K273" s="3">
        <v>0</v>
      </c>
      <c r="L273" s="2" t="str">
        <f t="shared" si="119"/>
        <v>m</v>
      </c>
      <c r="M273" s="4" t="str">
        <f t="shared" si="120"/>
        <v>w</v>
      </c>
      <c r="N273" s="3">
        <v>0</v>
      </c>
      <c r="O273" s="2" t="str">
        <f t="shared" si="115"/>
        <v>m</v>
      </c>
      <c r="P273" s="4" t="str">
        <f t="shared" si="116"/>
        <v>w</v>
      </c>
      <c r="Q273" s="3">
        <v>0</v>
      </c>
      <c r="R273" s="2" t="s">
        <v>67</v>
      </c>
      <c r="S273" s="4"/>
      <c r="T273" s="3">
        <v>0</v>
      </c>
    </row>
    <row r="274" spans="1:20" ht="15.75">
      <c r="A274" s="2">
        <v>19</v>
      </c>
      <c r="B274" s="3"/>
      <c r="C274" s="11" t="s">
        <v>15</v>
      </c>
      <c r="D274" s="4" t="s">
        <v>18</v>
      </c>
      <c r="E274" s="3">
        <v>0</v>
      </c>
      <c r="F274" s="2" t="str">
        <f>C274</f>
        <v>d</v>
      </c>
      <c r="G274" s="4" t="str">
        <f>D274</f>
        <v>w</v>
      </c>
      <c r="H274" s="3">
        <v>0</v>
      </c>
      <c r="I274" s="2" t="str">
        <f t="shared" si="113"/>
        <v>d</v>
      </c>
      <c r="J274" s="4" t="str">
        <f t="shared" si="114"/>
        <v>w</v>
      </c>
      <c r="K274" s="3">
        <v>0</v>
      </c>
      <c r="L274" s="2" t="str">
        <f t="shared" si="119"/>
        <v>d</v>
      </c>
      <c r="M274" s="4" t="str">
        <f t="shared" si="120"/>
        <v>w</v>
      </c>
      <c r="N274" s="3">
        <v>0</v>
      </c>
      <c r="O274" s="2" t="str">
        <f t="shared" si="115"/>
        <v>d</v>
      </c>
      <c r="P274" s="4" t="str">
        <f t="shared" si="116"/>
        <v>w</v>
      </c>
      <c r="Q274" s="3">
        <v>0</v>
      </c>
      <c r="R274" s="2" t="str">
        <f>O274</f>
        <v>d</v>
      </c>
      <c r="S274" s="4" t="str">
        <f>P274</f>
        <v>w</v>
      </c>
      <c r="T274" s="3">
        <v>0</v>
      </c>
    </row>
    <row r="275" spans="1:20" ht="15.75">
      <c r="A275" s="2">
        <v>20</v>
      </c>
      <c r="B275" s="3"/>
      <c r="C275" s="11" t="s">
        <v>14</v>
      </c>
      <c r="D275" s="4" t="s">
        <v>18</v>
      </c>
      <c r="E275" s="3">
        <v>0</v>
      </c>
      <c r="F275" s="2" t="str">
        <f>C275</f>
        <v>m</v>
      </c>
      <c r="G275" s="4" t="str">
        <f>D275</f>
        <v>w</v>
      </c>
      <c r="H275" s="3">
        <v>0</v>
      </c>
      <c r="I275" s="2" t="str">
        <f t="shared" si="113"/>
        <v>m</v>
      </c>
      <c r="J275" s="4" t="str">
        <f t="shared" si="114"/>
        <v>w</v>
      </c>
      <c r="K275" s="3">
        <v>0</v>
      </c>
      <c r="L275" s="2" t="str">
        <f t="shared" si="119"/>
        <v>m</v>
      </c>
      <c r="M275" s="4" t="str">
        <f t="shared" si="120"/>
        <v>w</v>
      </c>
      <c r="N275" s="3">
        <v>0</v>
      </c>
      <c r="O275" s="2" t="str">
        <f t="shared" si="115"/>
        <v>m</v>
      </c>
      <c r="P275" s="4" t="str">
        <f t="shared" si="116"/>
        <v>w</v>
      </c>
      <c r="Q275" s="3">
        <v>0</v>
      </c>
      <c r="R275" s="2" t="str">
        <f>O275</f>
        <v>m</v>
      </c>
      <c r="S275" s="4" t="str">
        <f>P275</f>
        <v>w</v>
      </c>
      <c r="T275" s="3">
        <v>0</v>
      </c>
    </row>
    <row r="276" spans="1:20" ht="15.75">
      <c r="A276" s="2">
        <v>21</v>
      </c>
      <c r="B276" s="3"/>
      <c r="C276" s="11" t="s">
        <v>107</v>
      </c>
      <c r="D276" s="4"/>
      <c r="E276" s="3">
        <v>0</v>
      </c>
      <c r="F276" s="2" t="s">
        <v>14</v>
      </c>
      <c r="G276" s="4" t="s">
        <v>18</v>
      </c>
      <c r="H276" s="3">
        <v>0</v>
      </c>
      <c r="I276" s="2" t="str">
        <f t="shared" si="113"/>
        <v>m</v>
      </c>
      <c r="J276" s="4" t="str">
        <f t="shared" si="114"/>
        <v>w</v>
      </c>
      <c r="K276" s="3">
        <v>0</v>
      </c>
      <c r="L276" s="2" t="str">
        <f t="shared" si="119"/>
        <v>m</v>
      </c>
      <c r="M276" s="4" t="str">
        <f t="shared" si="120"/>
        <v>w</v>
      </c>
      <c r="N276" s="3">
        <v>0</v>
      </c>
      <c r="O276" s="2" t="str">
        <f t="shared" si="115"/>
        <v>m</v>
      </c>
      <c r="P276" s="4" t="str">
        <f t="shared" si="116"/>
        <v>w</v>
      </c>
      <c r="Q276" s="3">
        <v>0</v>
      </c>
      <c r="R276" s="2" t="s">
        <v>67</v>
      </c>
      <c r="S276" s="4"/>
      <c r="T276" s="3">
        <v>0</v>
      </c>
    </row>
    <row r="277" spans="1:20" ht="15.75">
      <c r="A277" s="2">
        <v>22</v>
      </c>
      <c r="B277" s="3"/>
      <c r="C277" s="11" t="s">
        <v>14</v>
      </c>
      <c r="D277" s="4" t="s">
        <v>18</v>
      </c>
      <c r="E277" s="3">
        <v>0</v>
      </c>
      <c r="F277" s="2" t="str">
        <f>C277</f>
        <v>m</v>
      </c>
      <c r="G277" s="4" t="str">
        <f>D277</f>
        <v>w</v>
      </c>
      <c r="H277" s="3">
        <v>0</v>
      </c>
      <c r="I277" s="2" t="str">
        <f t="shared" si="113"/>
        <v>m</v>
      </c>
      <c r="J277" s="4" t="str">
        <f t="shared" si="114"/>
        <v>w</v>
      </c>
      <c r="K277" s="3">
        <v>0</v>
      </c>
      <c r="L277" s="2" t="str">
        <f t="shared" si="119"/>
        <v>m</v>
      </c>
      <c r="M277" s="4" t="str">
        <f t="shared" si="120"/>
        <v>w</v>
      </c>
      <c r="N277" s="3">
        <v>0</v>
      </c>
      <c r="O277" s="2" t="str">
        <f t="shared" si="115"/>
        <v>m</v>
      </c>
      <c r="P277" s="4" t="str">
        <f t="shared" si="116"/>
        <v>w</v>
      </c>
      <c r="Q277" s="3">
        <v>0</v>
      </c>
      <c r="R277" s="2" t="str">
        <f>O277</f>
        <v>m</v>
      </c>
      <c r="S277" s="4" t="str">
        <f>P277</f>
        <v>w</v>
      </c>
      <c r="T277" s="3">
        <v>0</v>
      </c>
    </row>
    <row r="278" spans="1:20" ht="15.75">
      <c r="A278" s="2">
        <v>23</v>
      </c>
      <c r="B278" s="3"/>
      <c r="C278" s="11" t="s">
        <v>14</v>
      </c>
      <c r="D278" s="4" t="s">
        <v>18</v>
      </c>
      <c r="E278" s="3">
        <v>0</v>
      </c>
      <c r="F278" s="2" t="str">
        <f>C278</f>
        <v>m</v>
      </c>
      <c r="G278" s="4" t="str">
        <f>D278</f>
        <v>w</v>
      </c>
      <c r="H278" s="3">
        <v>0</v>
      </c>
      <c r="I278" s="2" t="str">
        <f t="shared" si="113"/>
        <v>m</v>
      </c>
      <c r="J278" s="4" t="str">
        <f t="shared" si="114"/>
        <v>w</v>
      </c>
      <c r="K278" s="3">
        <v>0</v>
      </c>
      <c r="L278" s="2" t="str">
        <f t="shared" si="119"/>
        <v>m</v>
      </c>
      <c r="M278" s="4" t="str">
        <f t="shared" si="120"/>
        <v>w</v>
      </c>
      <c r="N278" s="3">
        <v>0</v>
      </c>
      <c r="O278" s="2" t="str">
        <f t="shared" si="115"/>
        <v>m</v>
      </c>
      <c r="P278" s="4" t="str">
        <f t="shared" si="116"/>
        <v>w</v>
      </c>
      <c r="Q278" s="3">
        <v>0</v>
      </c>
      <c r="R278" s="2" t="s">
        <v>14</v>
      </c>
      <c r="S278" s="4" t="s">
        <v>17</v>
      </c>
      <c r="T278" s="3">
        <v>-1</v>
      </c>
    </row>
    <row r="279" spans="1:20" ht="15.75">
      <c r="A279" s="2">
        <v>24</v>
      </c>
      <c r="B279" s="3"/>
      <c r="C279" s="11" t="s">
        <v>15</v>
      </c>
      <c r="D279" s="4" t="s">
        <v>18</v>
      </c>
      <c r="E279" s="3">
        <v>0</v>
      </c>
      <c r="F279" s="2" t="s">
        <v>15</v>
      </c>
      <c r="G279" s="4" t="s">
        <v>17</v>
      </c>
      <c r="H279" s="3">
        <v>-1</v>
      </c>
      <c r="I279" s="2" t="s">
        <v>15</v>
      </c>
      <c r="J279" s="4" t="s">
        <v>18</v>
      </c>
      <c r="K279" s="3">
        <v>1</v>
      </c>
      <c r="L279" s="2" t="str">
        <f t="shared" si="119"/>
        <v>d</v>
      </c>
      <c r="M279" s="4" t="str">
        <f t="shared" si="120"/>
        <v>w</v>
      </c>
      <c r="N279" s="3">
        <v>0</v>
      </c>
      <c r="O279" s="2" t="s">
        <v>14</v>
      </c>
      <c r="P279" s="4" t="s">
        <v>18</v>
      </c>
      <c r="Q279" s="3">
        <v>0</v>
      </c>
      <c r="R279" s="2" t="str">
        <f>O279</f>
        <v>m</v>
      </c>
      <c r="S279" s="4" t="str">
        <f>P279</f>
        <v>w</v>
      </c>
      <c r="T279" s="3">
        <v>0</v>
      </c>
    </row>
    <row r="280" spans="1:20" ht="15.75">
      <c r="A280" s="2">
        <v>25</v>
      </c>
      <c r="B280" s="3"/>
      <c r="C280" s="11" t="s">
        <v>14</v>
      </c>
      <c r="D280" s="4" t="s">
        <v>18</v>
      </c>
      <c r="E280" s="3">
        <v>0</v>
      </c>
      <c r="F280" s="2" t="str">
        <f>C280</f>
        <v>m</v>
      </c>
      <c r="G280" s="4" t="str">
        <f>D280</f>
        <v>w</v>
      </c>
      <c r="H280" s="3">
        <v>0</v>
      </c>
      <c r="I280" s="2" t="str">
        <f aca="true" t="shared" si="121" ref="I280:J285">F280</f>
        <v>m</v>
      </c>
      <c r="J280" s="4" t="str">
        <f t="shared" si="121"/>
        <v>w</v>
      </c>
      <c r="K280" s="3">
        <v>0</v>
      </c>
      <c r="L280" s="2" t="str">
        <f t="shared" si="119"/>
        <v>m</v>
      </c>
      <c r="M280" s="4" t="str">
        <f t="shared" si="120"/>
        <v>w</v>
      </c>
      <c r="N280" s="3">
        <v>0</v>
      </c>
      <c r="O280" s="2" t="str">
        <f aca="true" t="shared" si="122" ref="O280:P285">L280</f>
        <v>m</v>
      </c>
      <c r="P280" s="4" t="str">
        <f t="shared" si="122"/>
        <v>w</v>
      </c>
      <c r="Q280" s="3">
        <v>0</v>
      </c>
      <c r="R280" s="2" t="s">
        <v>15</v>
      </c>
      <c r="S280" s="4" t="s">
        <v>18</v>
      </c>
      <c r="T280" s="3">
        <v>1</v>
      </c>
    </row>
    <row r="281" spans="1:20" ht="15.75">
      <c r="A281" s="7">
        <v>26</v>
      </c>
      <c r="B281" s="3" t="s">
        <v>115</v>
      </c>
      <c r="C281" s="11" t="s">
        <v>15</v>
      </c>
      <c r="D281" s="4" t="s">
        <v>18</v>
      </c>
      <c r="E281" s="3">
        <v>0</v>
      </c>
      <c r="F281" s="2" t="s">
        <v>15</v>
      </c>
      <c r="G281" s="4" t="s">
        <v>17</v>
      </c>
      <c r="H281" s="3">
        <v>-1</v>
      </c>
      <c r="I281" s="2" t="str">
        <f t="shared" si="121"/>
        <v>d</v>
      </c>
      <c r="J281" s="4" t="str">
        <f t="shared" si="121"/>
        <v>p</v>
      </c>
      <c r="K281" s="3">
        <v>0</v>
      </c>
      <c r="L281" s="2" t="s">
        <v>15</v>
      </c>
      <c r="M281" s="4" t="s">
        <v>18</v>
      </c>
      <c r="N281" s="3">
        <v>1</v>
      </c>
      <c r="O281" s="2" t="str">
        <f t="shared" si="122"/>
        <v>d</v>
      </c>
      <c r="P281" s="4" t="str">
        <f t="shared" si="122"/>
        <v>w</v>
      </c>
      <c r="Q281" s="3">
        <v>0</v>
      </c>
      <c r="R281" s="2" t="str">
        <f>O281</f>
        <v>d</v>
      </c>
      <c r="S281" s="4" t="str">
        <f>P281</f>
        <v>w</v>
      </c>
      <c r="T281" s="3">
        <v>0</v>
      </c>
    </row>
    <row r="282" spans="1:20" ht="15.75">
      <c r="A282" s="7">
        <v>27</v>
      </c>
      <c r="B282" s="3"/>
      <c r="C282" s="11" t="s">
        <v>107</v>
      </c>
      <c r="D282" s="4"/>
      <c r="E282" s="3">
        <v>0</v>
      </c>
      <c r="F282" s="2" t="s">
        <v>14</v>
      </c>
      <c r="G282" s="4" t="s">
        <v>18</v>
      </c>
      <c r="H282" s="3">
        <v>0</v>
      </c>
      <c r="I282" s="2" t="str">
        <f t="shared" si="121"/>
        <v>m</v>
      </c>
      <c r="J282" s="4" t="str">
        <f t="shared" si="121"/>
        <v>w</v>
      </c>
      <c r="K282" s="3">
        <v>0</v>
      </c>
      <c r="L282" s="2" t="str">
        <f aca="true" t="shared" si="123" ref="L282:M285">I282</f>
        <v>m</v>
      </c>
      <c r="M282" s="4" t="str">
        <f t="shared" si="123"/>
        <v>w</v>
      </c>
      <c r="N282" s="3">
        <v>0</v>
      </c>
      <c r="O282" s="2" t="str">
        <f t="shared" si="122"/>
        <v>m</v>
      </c>
      <c r="P282" s="4" t="str">
        <f t="shared" si="122"/>
        <v>w</v>
      </c>
      <c r="Q282" s="3">
        <v>0</v>
      </c>
      <c r="R282" s="2" t="s">
        <v>67</v>
      </c>
      <c r="S282" s="4"/>
      <c r="T282" s="3">
        <v>0</v>
      </c>
    </row>
    <row r="283" spans="1:20" ht="15.75">
      <c r="A283" s="7">
        <v>28</v>
      </c>
      <c r="B283" s="3" t="s">
        <v>116</v>
      </c>
      <c r="C283" s="11" t="s">
        <v>15</v>
      </c>
      <c r="D283" s="4" t="s">
        <v>18</v>
      </c>
      <c r="E283" s="3">
        <v>0</v>
      </c>
      <c r="F283" s="2" t="str">
        <f aca="true" t="shared" si="124" ref="F283:G285">C283</f>
        <v>d</v>
      </c>
      <c r="G283" s="4" t="str">
        <f t="shared" si="124"/>
        <v>w</v>
      </c>
      <c r="H283" s="3">
        <v>0</v>
      </c>
      <c r="I283" s="2" t="str">
        <f t="shared" si="121"/>
        <v>d</v>
      </c>
      <c r="J283" s="4" t="str">
        <f t="shared" si="121"/>
        <v>w</v>
      </c>
      <c r="K283" s="3">
        <v>0</v>
      </c>
      <c r="L283" s="2" t="str">
        <f t="shared" si="123"/>
        <v>d</v>
      </c>
      <c r="M283" s="4" t="str">
        <f t="shared" si="123"/>
        <v>w</v>
      </c>
      <c r="N283" s="3">
        <v>0</v>
      </c>
      <c r="O283" s="2" t="str">
        <f t="shared" si="122"/>
        <v>d</v>
      </c>
      <c r="P283" s="4" t="str">
        <f t="shared" si="122"/>
        <v>w</v>
      </c>
      <c r="Q283" s="3">
        <v>0</v>
      </c>
      <c r="R283" s="2" t="str">
        <f aca="true" t="shared" si="125" ref="R283:S285">O283</f>
        <v>d</v>
      </c>
      <c r="S283" s="4" t="str">
        <f t="shared" si="125"/>
        <v>w</v>
      </c>
      <c r="T283" s="3">
        <v>0</v>
      </c>
    </row>
    <row r="284" spans="1:20" ht="15.75">
      <c r="A284" s="7">
        <v>29</v>
      </c>
      <c r="B284" s="3"/>
      <c r="C284" s="11" t="s">
        <v>15</v>
      </c>
      <c r="D284" s="4" t="s">
        <v>18</v>
      </c>
      <c r="E284" s="3">
        <v>0</v>
      </c>
      <c r="F284" s="2" t="str">
        <f t="shared" si="124"/>
        <v>d</v>
      </c>
      <c r="G284" s="4" t="str">
        <f t="shared" si="124"/>
        <v>w</v>
      </c>
      <c r="H284" s="3">
        <v>0</v>
      </c>
      <c r="I284" s="2" t="str">
        <f t="shared" si="121"/>
        <v>d</v>
      </c>
      <c r="J284" s="4" t="str">
        <f t="shared" si="121"/>
        <v>w</v>
      </c>
      <c r="K284" s="3">
        <v>0</v>
      </c>
      <c r="L284" s="2" t="str">
        <f t="shared" si="123"/>
        <v>d</v>
      </c>
      <c r="M284" s="4" t="str">
        <f t="shared" si="123"/>
        <v>w</v>
      </c>
      <c r="N284" s="3">
        <v>0</v>
      </c>
      <c r="O284" s="2" t="str">
        <f t="shared" si="122"/>
        <v>d</v>
      </c>
      <c r="P284" s="4" t="str">
        <f t="shared" si="122"/>
        <v>w</v>
      </c>
      <c r="Q284" s="3">
        <v>0</v>
      </c>
      <c r="R284" s="2" t="str">
        <f t="shared" si="125"/>
        <v>d</v>
      </c>
      <c r="S284" s="4" t="str">
        <f t="shared" si="125"/>
        <v>w</v>
      </c>
      <c r="T284" s="3">
        <v>0</v>
      </c>
    </row>
    <row r="285" spans="1:20" ht="16.5" thickBot="1">
      <c r="A285" s="12">
        <v>30</v>
      </c>
      <c r="B285" s="13"/>
      <c r="C285" s="17" t="s">
        <v>14</v>
      </c>
      <c r="D285" s="17" t="s">
        <v>18</v>
      </c>
      <c r="E285" s="13">
        <v>0</v>
      </c>
      <c r="F285" s="16" t="str">
        <f t="shared" si="124"/>
        <v>m</v>
      </c>
      <c r="G285" s="17" t="str">
        <f t="shared" si="124"/>
        <v>w</v>
      </c>
      <c r="H285" s="13">
        <v>0</v>
      </c>
      <c r="I285" s="16" t="str">
        <f t="shared" si="121"/>
        <v>m</v>
      </c>
      <c r="J285" s="17" t="str">
        <f t="shared" si="121"/>
        <v>w</v>
      </c>
      <c r="K285" s="13">
        <v>0</v>
      </c>
      <c r="L285" s="16" t="str">
        <f t="shared" si="123"/>
        <v>m</v>
      </c>
      <c r="M285" s="17" t="str">
        <f t="shared" si="123"/>
        <v>w</v>
      </c>
      <c r="N285" s="13">
        <v>0</v>
      </c>
      <c r="O285" s="16" t="str">
        <f t="shared" si="122"/>
        <v>m</v>
      </c>
      <c r="P285" s="17" t="str">
        <f t="shared" si="122"/>
        <v>w</v>
      </c>
      <c r="Q285" s="13">
        <v>0</v>
      </c>
      <c r="R285" s="16" t="str">
        <f t="shared" si="125"/>
        <v>m</v>
      </c>
      <c r="S285" s="17" t="str">
        <f t="shared" si="125"/>
        <v>w</v>
      </c>
      <c r="T285" s="13">
        <v>0</v>
      </c>
    </row>
    <row r="286" spans="2:20" ht="15.75">
      <c r="B286" s="4"/>
      <c r="C286" s="11"/>
      <c r="D286" s="11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2:20" ht="15.75">
      <c r="B287" s="4"/>
      <c r="C287" s="11"/>
      <c r="D287" s="11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</row>
  </sheetData>
  <mergeCells count="88">
    <mergeCell ref="I254:K254"/>
    <mergeCell ref="L254:N254"/>
    <mergeCell ref="O254:Q254"/>
    <mergeCell ref="R254:T254"/>
    <mergeCell ref="A254:A255"/>
    <mergeCell ref="B254:B255"/>
    <mergeCell ref="C254:E254"/>
    <mergeCell ref="F254:H254"/>
    <mergeCell ref="R218:T218"/>
    <mergeCell ref="A253:B253"/>
    <mergeCell ref="I253:L253"/>
    <mergeCell ref="M253:T253"/>
    <mergeCell ref="A217:B217"/>
    <mergeCell ref="I217:L217"/>
    <mergeCell ref="M217:T217"/>
    <mergeCell ref="A218:A219"/>
    <mergeCell ref="B218:B219"/>
    <mergeCell ref="C218:E218"/>
    <mergeCell ref="F218:H218"/>
    <mergeCell ref="I218:K218"/>
    <mergeCell ref="L218:N218"/>
    <mergeCell ref="O218:Q218"/>
    <mergeCell ref="I182:K182"/>
    <mergeCell ref="L182:N182"/>
    <mergeCell ref="O182:Q182"/>
    <mergeCell ref="R182:T182"/>
    <mergeCell ref="A182:A183"/>
    <mergeCell ref="B182:B183"/>
    <mergeCell ref="C182:E182"/>
    <mergeCell ref="F182:H182"/>
    <mergeCell ref="R146:T146"/>
    <mergeCell ref="A181:B181"/>
    <mergeCell ref="I181:L181"/>
    <mergeCell ref="M181:T181"/>
    <mergeCell ref="A145:B145"/>
    <mergeCell ref="I145:L145"/>
    <mergeCell ref="M145:T145"/>
    <mergeCell ref="A146:A147"/>
    <mergeCell ref="B146:B147"/>
    <mergeCell ref="C146:E146"/>
    <mergeCell ref="F146:H146"/>
    <mergeCell ref="I146:K146"/>
    <mergeCell ref="L146:N146"/>
    <mergeCell ref="O146:Q146"/>
    <mergeCell ref="I110:K110"/>
    <mergeCell ref="L110:N110"/>
    <mergeCell ref="O110:Q110"/>
    <mergeCell ref="R110:T110"/>
    <mergeCell ref="A110:A111"/>
    <mergeCell ref="B110:B111"/>
    <mergeCell ref="C110:E110"/>
    <mergeCell ref="F110:H110"/>
    <mergeCell ref="R74:T74"/>
    <mergeCell ref="A109:B109"/>
    <mergeCell ref="I109:L109"/>
    <mergeCell ref="M109:T109"/>
    <mergeCell ref="A73:B73"/>
    <mergeCell ref="I73:L73"/>
    <mergeCell ref="M73:T73"/>
    <mergeCell ref="A74:A75"/>
    <mergeCell ref="B74:B75"/>
    <mergeCell ref="C74:E74"/>
    <mergeCell ref="F74:H74"/>
    <mergeCell ref="I74:K74"/>
    <mergeCell ref="L74:N74"/>
    <mergeCell ref="O74:Q74"/>
    <mergeCell ref="I38:K38"/>
    <mergeCell ref="L38:N38"/>
    <mergeCell ref="O38:Q38"/>
    <mergeCell ref="R38:T38"/>
    <mergeCell ref="A38:A39"/>
    <mergeCell ref="B38:B39"/>
    <mergeCell ref="C38:E38"/>
    <mergeCell ref="F38:H38"/>
    <mergeCell ref="R2:T2"/>
    <mergeCell ref="A37:B37"/>
    <mergeCell ref="I37:L37"/>
    <mergeCell ref="M37:T37"/>
    <mergeCell ref="A1:B1"/>
    <mergeCell ref="I1:L1"/>
    <mergeCell ref="M1:T1"/>
    <mergeCell ref="A2:A3"/>
    <mergeCell ref="B2:B3"/>
    <mergeCell ref="C2:E2"/>
    <mergeCell ref="F2:H2"/>
    <mergeCell ref="I2:K2"/>
    <mergeCell ref="L2:N2"/>
    <mergeCell ref="O2:Q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87"/>
  <sheetViews>
    <sheetView workbookViewId="0" topLeftCell="A1">
      <selection activeCell="A1" sqref="A1:B1"/>
    </sheetView>
  </sheetViews>
  <sheetFormatPr defaultColWidth="9.00390625" defaultRowHeight="15.75"/>
  <cols>
    <col min="1" max="1" width="4.50390625" style="5" customWidth="1"/>
    <col min="2" max="2" width="9.25390625" style="5" customWidth="1"/>
    <col min="3" max="20" width="5.625" style="5" customWidth="1"/>
  </cols>
  <sheetData>
    <row r="1" spans="1:20" s="1" customFormat="1" ht="18.75" customHeight="1" thickBot="1">
      <c r="A1" s="120"/>
      <c r="B1" s="121"/>
      <c r="C1" s="14" t="s">
        <v>8</v>
      </c>
      <c r="D1" s="14"/>
      <c r="E1" s="14"/>
      <c r="F1" s="14"/>
      <c r="G1" s="14"/>
      <c r="H1" s="14"/>
      <c r="I1" s="30" t="s">
        <v>118</v>
      </c>
      <c r="J1" s="122"/>
      <c r="K1" s="122"/>
      <c r="L1" s="122"/>
      <c r="M1" s="30" t="s">
        <v>230</v>
      </c>
      <c r="N1" s="30"/>
      <c r="O1" s="30"/>
      <c r="P1" s="30"/>
      <c r="Q1" s="30"/>
      <c r="R1" s="30"/>
      <c r="S1" s="30"/>
      <c r="T1" s="123"/>
    </row>
    <row r="2" spans="1:20" s="1" customFormat="1" ht="15.75">
      <c r="A2" s="124" t="s">
        <v>2</v>
      </c>
      <c r="B2" s="126" t="s">
        <v>0</v>
      </c>
      <c r="C2" s="128">
        <v>1959</v>
      </c>
      <c r="D2" s="129"/>
      <c r="E2" s="130"/>
      <c r="F2" s="128" t="s">
        <v>7</v>
      </c>
      <c r="G2" s="129"/>
      <c r="H2" s="130"/>
      <c r="I2" s="128" t="s">
        <v>6</v>
      </c>
      <c r="J2" s="129"/>
      <c r="K2" s="130"/>
      <c r="L2" s="128">
        <v>1985</v>
      </c>
      <c r="M2" s="129"/>
      <c r="N2" s="130"/>
      <c r="O2" s="128">
        <v>1994</v>
      </c>
      <c r="P2" s="129"/>
      <c r="Q2" s="130"/>
      <c r="R2" s="128" t="s">
        <v>1</v>
      </c>
      <c r="S2" s="129"/>
      <c r="T2" s="130"/>
    </row>
    <row r="3" spans="1:20" s="1" customFormat="1" ht="16.5" thickBot="1">
      <c r="A3" s="125"/>
      <c r="B3" s="127"/>
      <c r="C3" s="9" t="s">
        <v>3</v>
      </c>
      <c r="D3" s="6" t="s">
        <v>5</v>
      </c>
      <c r="E3" s="8" t="s">
        <v>4</v>
      </c>
      <c r="F3" s="9" t="s">
        <v>3</v>
      </c>
      <c r="G3" s="6" t="s">
        <v>5</v>
      </c>
      <c r="H3" s="8" t="s">
        <v>4</v>
      </c>
      <c r="I3" s="9" t="s">
        <v>3</v>
      </c>
      <c r="J3" s="6" t="s">
        <v>5</v>
      </c>
      <c r="K3" s="8" t="s">
        <v>4</v>
      </c>
      <c r="L3" s="9" t="s">
        <v>3</v>
      </c>
      <c r="M3" s="6" t="s">
        <v>5</v>
      </c>
      <c r="N3" s="10" t="s">
        <v>4</v>
      </c>
      <c r="O3" s="9" t="s">
        <v>3</v>
      </c>
      <c r="P3" s="6" t="s">
        <v>5</v>
      </c>
      <c r="Q3" s="8" t="s">
        <v>4</v>
      </c>
      <c r="R3" s="9" t="s">
        <v>3</v>
      </c>
      <c r="S3" s="6" t="s">
        <v>5</v>
      </c>
      <c r="T3" s="8" t="s">
        <v>4</v>
      </c>
    </row>
    <row r="4" spans="1:20" ht="15.75">
      <c r="A4" s="2">
        <v>1</v>
      </c>
      <c r="B4" s="3"/>
      <c r="C4" s="4" t="s">
        <v>14</v>
      </c>
      <c r="D4" s="4" t="s">
        <v>18</v>
      </c>
      <c r="E4" s="3">
        <v>0</v>
      </c>
      <c r="F4" s="2" t="str">
        <f>C4</f>
        <v>m</v>
      </c>
      <c r="G4" s="4" t="str">
        <f>D4</f>
        <v>w</v>
      </c>
      <c r="H4" s="3">
        <v>0</v>
      </c>
      <c r="I4" s="2" t="str">
        <f aca="true" t="shared" si="0" ref="I4:J10">F4</f>
        <v>m</v>
      </c>
      <c r="J4" s="4" t="str">
        <f t="shared" si="0"/>
        <v>w</v>
      </c>
      <c r="K4" s="3">
        <v>0</v>
      </c>
      <c r="L4" s="2" t="str">
        <f aca="true" t="shared" si="1" ref="L4:M10">I4</f>
        <v>m</v>
      </c>
      <c r="M4" s="4" t="str">
        <f t="shared" si="1"/>
        <v>w</v>
      </c>
      <c r="N4" s="3">
        <v>0</v>
      </c>
      <c r="O4" s="2" t="str">
        <f>L4</f>
        <v>m</v>
      </c>
      <c r="P4" s="4" t="str">
        <f>M4</f>
        <v>w</v>
      </c>
      <c r="Q4" s="3">
        <v>0</v>
      </c>
      <c r="R4" s="2" t="str">
        <f aca="true" t="shared" si="2" ref="R4:S10">O4</f>
        <v>m</v>
      </c>
      <c r="S4" s="4" t="str">
        <f t="shared" si="2"/>
        <v>w</v>
      </c>
      <c r="T4" s="3">
        <v>0</v>
      </c>
    </row>
    <row r="5" spans="1:20" ht="15.75">
      <c r="A5" s="2">
        <v>2</v>
      </c>
      <c r="B5" s="3"/>
      <c r="C5" s="4" t="s">
        <v>14</v>
      </c>
      <c r="D5" s="4" t="s">
        <v>18</v>
      </c>
      <c r="E5" s="3">
        <v>0</v>
      </c>
      <c r="F5" s="2" t="str">
        <f aca="true" t="shared" si="3" ref="F5:G32">C5</f>
        <v>m</v>
      </c>
      <c r="G5" s="4" t="str">
        <f t="shared" si="3"/>
        <v>w</v>
      </c>
      <c r="H5" s="3">
        <v>0</v>
      </c>
      <c r="I5" s="2" t="str">
        <f t="shared" si="0"/>
        <v>m</v>
      </c>
      <c r="J5" s="4" t="str">
        <f t="shared" si="0"/>
        <v>w</v>
      </c>
      <c r="K5" s="3">
        <v>0</v>
      </c>
      <c r="L5" s="2" t="str">
        <f t="shared" si="1"/>
        <v>m</v>
      </c>
      <c r="M5" s="4" t="str">
        <f t="shared" si="1"/>
        <v>w</v>
      </c>
      <c r="N5" s="3">
        <v>0</v>
      </c>
      <c r="O5" s="2" t="s">
        <v>15</v>
      </c>
      <c r="P5" s="4" t="s">
        <v>17</v>
      </c>
      <c r="Q5" s="3">
        <v>0</v>
      </c>
      <c r="R5" s="2" t="str">
        <f t="shared" si="2"/>
        <v>d</v>
      </c>
      <c r="S5" s="4" t="str">
        <f t="shared" si="2"/>
        <v>p</v>
      </c>
      <c r="T5" s="3">
        <v>0</v>
      </c>
    </row>
    <row r="6" spans="1:20" ht="15.75">
      <c r="A6" s="2">
        <v>3</v>
      </c>
      <c r="B6" s="3"/>
      <c r="C6" s="4" t="s">
        <v>15</v>
      </c>
      <c r="D6" s="4" t="s">
        <v>17</v>
      </c>
      <c r="E6" s="3">
        <v>0</v>
      </c>
      <c r="F6" s="2" t="str">
        <f t="shared" si="3"/>
        <v>d</v>
      </c>
      <c r="G6" s="4" t="str">
        <f t="shared" si="3"/>
        <v>p</v>
      </c>
      <c r="H6" s="3">
        <v>0</v>
      </c>
      <c r="I6" s="2" t="str">
        <f t="shared" si="0"/>
        <v>d</v>
      </c>
      <c r="J6" s="4" t="str">
        <f t="shared" si="0"/>
        <v>p</v>
      </c>
      <c r="K6" s="3">
        <v>0</v>
      </c>
      <c r="L6" s="2" t="str">
        <f t="shared" si="1"/>
        <v>d</v>
      </c>
      <c r="M6" s="4" t="str">
        <f t="shared" si="1"/>
        <v>p</v>
      </c>
      <c r="N6" s="3">
        <v>0</v>
      </c>
      <c r="O6" s="2" t="str">
        <f>L6</f>
        <v>d</v>
      </c>
      <c r="P6" s="4" t="str">
        <f>M6</f>
        <v>p</v>
      </c>
      <c r="Q6" s="3">
        <v>0</v>
      </c>
      <c r="R6" s="2" t="str">
        <f t="shared" si="2"/>
        <v>d</v>
      </c>
      <c r="S6" s="4" t="str">
        <f t="shared" si="2"/>
        <v>p</v>
      </c>
      <c r="T6" s="3">
        <v>0</v>
      </c>
    </row>
    <row r="7" spans="1:20" ht="15.75">
      <c r="A7" s="2">
        <v>4</v>
      </c>
      <c r="B7" s="3"/>
      <c r="C7" s="11" t="s">
        <v>14</v>
      </c>
      <c r="D7" s="11" t="s">
        <v>18</v>
      </c>
      <c r="E7" s="3">
        <v>0</v>
      </c>
      <c r="F7" s="2" t="str">
        <f t="shared" si="3"/>
        <v>m</v>
      </c>
      <c r="G7" s="4" t="str">
        <f t="shared" si="3"/>
        <v>w</v>
      </c>
      <c r="H7" s="3">
        <v>0</v>
      </c>
      <c r="I7" s="2" t="str">
        <f t="shared" si="0"/>
        <v>m</v>
      </c>
      <c r="J7" s="4" t="str">
        <f t="shared" si="0"/>
        <v>w</v>
      </c>
      <c r="K7" s="3">
        <v>0</v>
      </c>
      <c r="L7" s="2" t="str">
        <f t="shared" si="1"/>
        <v>m</v>
      </c>
      <c r="M7" s="4" t="str">
        <f t="shared" si="1"/>
        <v>w</v>
      </c>
      <c r="N7" s="3">
        <v>0</v>
      </c>
      <c r="O7" s="2" t="s">
        <v>15</v>
      </c>
      <c r="P7" s="4" t="s">
        <v>17</v>
      </c>
      <c r="Q7" s="3">
        <v>0</v>
      </c>
      <c r="R7" s="2" t="str">
        <f t="shared" si="2"/>
        <v>d</v>
      </c>
      <c r="S7" s="4" t="str">
        <f t="shared" si="2"/>
        <v>p</v>
      </c>
      <c r="T7" s="3">
        <v>0</v>
      </c>
    </row>
    <row r="8" spans="1:20" ht="15.75">
      <c r="A8" s="2">
        <v>5</v>
      </c>
      <c r="B8" s="3" t="s">
        <v>119</v>
      </c>
      <c r="C8" s="11" t="s">
        <v>15</v>
      </c>
      <c r="D8" s="11" t="s">
        <v>17</v>
      </c>
      <c r="E8" s="3">
        <v>0</v>
      </c>
      <c r="F8" s="2" t="str">
        <f t="shared" si="3"/>
        <v>d</v>
      </c>
      <c r="G8" s="4" t="str">
        <f t="shared" si="3"/>
        <v>p</v>
      </c>
      <c r="H8" s="3">
        <v>0</v>
      </c>
      <c r="I8" s="2" t="str">
        <f t="shared" si="0"/>
        <v>d</v>
      </c>
      <c r="J8" s="4" t="str">
        <f t="shared" si="0"/>
        <v>p</v>
      </c>
      <c r="K8" s="3">
        <v>0</v>
      </c>
      <c r="L8" s="2" t="str">
        <f t="shared" si="1"/>
        <v>d</v>
      </c>
      <c r="M8" s="4" t="str">
        <f t="shared" si="1"/>
        <v>p</v>
      </c>
      <c r="N8" s="3">
        <v>0</v>
      </c>
      <c r="O8" s="2" t="str">
        <f>L8</f>
        <v>d</v>
      </c>
      <c r="P8" s="4" t="s">
        <v>18</v>
      </c>
      <c r="Q8" s="3">
        <v>1</v>
      </c>
      <c r="R8" s="2" t="str">
        <f t="shared" si="2"/>
        <v>d</v>
      </c>
      <c r="S8" s="4" t="str">
        <f t="shared" si="2"/>
        <v>w</v>
      </c>
      <c r="T8" s="3">
        <v>0</v>
      </c>
    </row>
    <row r="9" spans="1:20" ht="15.75">
      <c r="A9" s="2">
        <v>6</v>
      </c>
      <c r="B9" s="3"/>
      <c r="C9" s="11" t="s">
        <v>15</v>
      </c>
      <c r="D9" s="11" t="s">
        <v>18</v>
      </c>
      <c r="E9" s="3">
        <v>0</v>
      </c>
      <c r="F9" s="2" t="str">
        <f t="shared" si="3"/>
        <v>d</v>
      </c>
      <c r="G9" s="4" t="str">
        <f t="shared" si="3"/>
        <v>w</v>
      </c>
      <c r="H9" s="3">
        <v>0</v>
      </c>
      <c r="I9" s="2" t="str">
        <f t="shared" si="0"/>
        <v>d</v>
      </c>
      <c r="J9" s="4" t="str">
        <f t="shared" si="0"/>
        <v>w</v>
      </c>
      <c r="K9" s="3">
        <v>0</v>
      </c>
      <c r="L9" s="2" t="str">
        <f t="shared" si="1"/>
        <v>d</v>
      </c>
      <c r="M9" s="4" t="str">
        <f t="shared" si="1"/>
        <v>w</v>
      </c>
      <c r="N9" s="3">
        <v>0</v>
      </c>
      <c r="O9" s="2" t="str">
        <f>L9</f>
        <v>d</v>
      </c>
      <c r="P9" s="4" t="str">
        <f>M9</f>
        <v>w</v>
      </c>
      <c r="Q9" s="3">
        <v>0</v>
      </c>
      <c r="R9" s="2" t="str">
        <f t="shared" si="2"/>
        <v>d</v>
      </c>
      <c r="S9" s="4" t="str">
        <f t="shared" si="2"/>
        <v>w</v>
      </c>
      <c r="T9" s="3">
        <v>0</v>
      </c>
    </row>
    <row r="10" spans="1:20" ht="15.75">
      <c r="A10" s="2">
        <v>7</v>
      </c>
      <c r="B10" s="3"/>
      <c r="C10" s="11" t="s">
        <v>15</v>
      </c>
      <c r="D10" s="11" t="s">
        <v>17</v>
      </c>
      <c r="E10" s="3">
        <v>0</v>
      </c>
      <c r="F10" s="2" t="str">
        <f t="shared" si="3"/>
        <v>d</v>
      </c>
      <c r="G10" s="4" t="str">
        <f t="shared" si="3"/>
        <v>p</v>
      </c>
      <c r="H10" s="3">
        <v>0</v>
      </c>
      <c r="I10" s="2" t="str">
        <f t="shared" si="0"/>
        <v>d</v>
      </c>
      <c r="J10" s="4" t="str">
        <f t="shared" si="0"/>
        <v>p</v>
      </c>
      <c r="K10" s="3">
        <v>0</v>
      </c>
      <c r="L10" s="2" t="str">
        <f t="shared" si="1"/>
        <v>d</v>
      </c>
      <c r="M10" s="4" t="str">
        <f t="shared" si="1"/>
        <v>p</v>
      </c>
      <c r="N10" s="3">
        <v>0</v>
      </c>
      <c r="O10" s="2" t="str">
        <f>L10</f>
        <v>d</v>
      </c>
      <c r="P10" s="4" t="s">
        <v>18</v>
      </c>
      <c r="Q10" s="3">
        <v>1</v>
      </c>
      <c r="R10" s="2" t="str">
        <f t="shared" si="2"/>
        <v>d</v>
      </c>
      <c r="S10" s="4" t="str">
        <f t="shared" si="2"/>
        <v>w</v>
      </c>
      <c r="T10" s="3">
        <v>0</v>
      </c>
    </row>
    <row r="11" spans="1:20" ht="15.75">
      <c r="A11" s="2">
        <v>8</v>
      </c>
      <c r="B11" s="3"/>
      <c r="C11" s="11" t="s">
        <v>15</v>
      </c>
      <c r="D11" s="11" t="s">
        <v>18</v>
      </c>
      <c r="E11" s="3">
        <v>0</v>
      </c>
      <c r="F11" s="2" t="str">
        <f t="shared" si="3"/>
        <v>d</v>
      </c>
      <c r="G11" s="4" t="str">
        <f t="shared" si="3"/>
        <v>w</v>
      </c>
      <c r="H11" s="3">
        <v>0</v>
      </c>
      <c r="I11" s="2" t="str">
        <f>F11</f>
        <v>d</v>
      </c>
      <c r="J11" s="4" t="s">
        <v>17</v>
      </c>
      <c r="K11" s="3">
        <v>-1</v>
      </c>
      <c r="L11" s="2" t="str">
        <f>I11</f>
        <v>d</v>
      </c>
      <c r="M11" s="4" t="s">
        <v>18</v>
      </c>
      <c r="N11" s="3">
        <v>1</v>
      </c>
      <c r="O11" s="2" t="str">
        <f>L11</f>
        <v>d</v>
      </c>
      <c r="P11" s="4" t="s">
        <v>17</v>
      </c>
      <c r="Q11" s="3">
        <v>-1</v>
      </c>
      <c r="R11" s="2" t="str">
        <f>O11</f>
        <v>d</v>
      </c>
      <c r="S11" s="4" t="s">
        <v>18</v>
      </c>
      <c r="T11" s="3">
        <v>1</v>
      </c>
    </row>
    <row r="12" spans="1:20" ht="15.75">
      <c r="A12" s="2">
        <v>9</v>
      </c>
      <c r="B12" s="3"/>
      <c r="C12" s="11" t="s">
        <v>15</v>
      </c>
      <c r="D12" s="11" t="s">
        <v>17</v>
      </c>
      <c r="E12" s="3">
        <v>0</v>
      </c>
      <c r="F12" s="2" t="str">
        <f t="shared" si="3"/>
        <v>d</v>
      </c>
      <c r="G12" s="4" t="str">
        <f t="shared" si="3"/>
        <v>p</v>
      </c>
      <c r="H12" s="3">
        <v>0</v>
      </c>
      <c r="I12" s="2" t="str">
        <f>F12</f>
        <v>d</v>
      </c>
      <c r="J12" s="4" t="str">
        <f>G12</f>
        <v>p</v>
      </c>
      <c r="K12" s="3">
        <v>0</v>
      </c>
      <c r="L12" s="2" t="str">
        <f>I12</f>
        <v>d</v>
      </c>
      <c r="M12" s="4" t="str">
        <f>J12</f>
        <v>p</v>
      </c>
      <c r="N12" s="3">
        <v>0</v>
      </c>
      <c r="O12" s="2" t="str">
        <f>L12</f>
        <v>d</v>
      </c>
      <c r="P12" s="4" t="s">
        <v>18</v>
      </c>
      <c r="Q12" s="3">
        <v>1</v>
      </c>
      <c r="R12" s="2" t="str">
        <f>O12</f>
        <v>d</v>
      </c>
      <c r="S12" s="4" t="str">
        <f aca="true" t="shared" si="4" ref="S12:S29">P12</f>
        <v>w</v>
      </c>
      <c r="T12" s="3">
        <v>0</v>
      </c>
    </row>
    <row r="13" spans="1:20" ht="15.75">
      <c r="A13" s="2">
        <v>10</v>
      </c>
      <c r="B13" s="3"/>
      <c r="C13" s="11" t="s">
        <v>14</v>
      </c>
      <c r="D13" s="11" t="s">
        <v>18</v>
      </c>
      <c r="E13" s="3">
        <v>0</v>
      </c>
      <c r="F13" s="2" t="str">
        <f t="shared" si="3"/>
        <v>m</v>
      </c>
      <c r="G13" s="4" t="str">
        <f t="shared" si="3"/>
        <v>w</v>
      </c>
      <c r="H13" s="3">
        <v>0</v>
      </c>
      <c r="I13" s="2" t="str">
        <f>F13</f>
        <v>m</v>
      </c>
      <c r="J13" s="4" t="str">
        <f>G13</f>
        <v>w</v>
      </c>
      <c r="K13" s="3">
        <v>0</v>
      </c>
      <c r="L13" s="2" t="str">
        <f>I13</f>
        <v>m</v>
      </c>
      <c r="M13" s="4" t="str">
        <f>J13</f>
        <v>w</v>
      </c>
      <c r="N13" s="3">
        <v>0</v>
      </c>
      <c r="O13" s="2" t="s">
        <v>15</v>
      </c>
      <c r="P13" s="4" t="s">
        <v>17</v>
      </c>
      <c r="Q13" s="3">
        <v>0</v>
      </c>
      <c r="R13" s="2" t="str">
        <f>O13</f>
        <v>d</v>
      </c>
      <c r="S13" s="4" t="str">
        <f t="shared" si="4"/>
        <v>p</v>
      </c>
      <c r="T13" s="3">
        <v>0</v>
      </c>
    </row>
    <row r="14" spans="1:20" ht="15.75">
      <c r="A14" s="2">
        <v>11</v>
      </c>
      <c r="B14" s="3" t="s">
        <v>120</v>
      </c>
      <c r="C14" s="11" t="s">
        <v>15</v>
      </c>
      <c r="D14" s="11" t="s">
        <v>18</v>
      </c>
      <c r="E14" s="3">
        <v>0</v>
      </c>
      <c r="F14" s="2" t="str">
        <f t="shared" si="3"/>
        <v>d</v>
      </c>
      <c r="G14" s="4" t="str">
        <f t="shared" si="3"/>
        <v>w</v>
      </c>
      <c r="H14" s="3">
        <v>0</v>
      </c>
      <c r="I14" s="2" t="str">
        <f>F14</f>
        <v>d</v>
      </c>
      <c r="J14" s="4" t="str">
        <f>G14</f>
        <v>w</v>
      </c>
      <c r="K14" s="3">
        <v>0</v>
      </c>
      <c r="L14" s="2" t="s">
        <v>14</v>
      </c>
      <c r="M14" s="4" t="str">
        <f>J14</f>
        <v>w</v>
      </c>
      <c r="N14" s="3">
        <v>-1</v>
      </c>
      <c r="O14" s="2" t="str">
        <f aca="true" t="shared" si="5" ref="O14:P17">L14</f>
        <v>m</v>
      </c>
      <c r="P14" s="4" t="str">
        <f t="shared" si="5"/>
        <v>w</v>
      </c>
      <c r="Q14" s="3">
        <v>0</v>
      </c>
      <c r="R14" s="2" t="s">
        <v>15</v>
      </c>
      <c r="S14" s="4" t="str">
        <f t="shared" si="4"/>
        <v>w</v>
      </c>
      <c r="T14" s="3">
        <v>1</v>
      </c>
    </row>
    <row r="15" spans="1:20" ht="15.75">
      <c r="A15" s="2">
        <v>12</v>
      </c>
      <c r="B15" s="3"/>
      <c r="C15" s="11" t="s">
        <v>14</v>
      </c>
      <c r="D15" s="11" t="s">
        <v>18</v>
      </c>
      <c r="E15" s="3">
        <v>0</v>
      </c>
      <c r="F15" s="2" t="str">
        <f t="shared" si="3"/>
        <v>m</v>
      </c>
      <c r="G15" s="4" t="str">
        <f t="shared" si="3"/>
        <v>w</v>
      </c>
      <c r="H15" s="3">
        <v>0</v>
      </c>
      <c r="I15" s="2" t="s">
        <v>15</v>
      </c>
      <c r="J15" s="4" t="s">
        <v>17</v>
      </c>
      <c r="K15" s="3">
        <v>0</v>
      </c>
      <c r="L15" s="2" t="str">
        <f aca="true" t="shared" si="6" ref="L15:L21">I15</f>
        <v>d</v>
      </c>
      <c r="M15" s="4" t="str">
        <f>J15</f>
        <v>p</v>
      </c>
      <c r="N15" s="3">
        <v>0</v>
      </c>
      <c r="O15" s="2" t="str">
        <f t="shared" si="5"/>
        <v>d</v>
      </c>
      <c r="P15" s="4" t="str">
        <f t="shared" si="5"/>
        <v>p</v>
      </c>
      <c r="Q15" s="3">
        <v>0</v>
      </c>
      <c r="R15" s="2" t="str">
        <f aca="true" t="shared" si="7" ref="R15:R33">O15</f>
        <v>d</v>
      </c>
      <c r="S15" s="4" t="str">
        <f t="shared" si="4"/>
        <v>p</v>
      </c>
      <c r="T15" s="3">
        <v>0</v>
      </c>
    </row>
    <row r="16" spans="1:20" ht="15.75">
      <c r="A16" s="2">
        <v>13</v>
      </c>
      <c r="B16" s="3"/>
      <c r="C16" s="11" t="s">
        <v>15</v>
      </c>
      <c r="D16" s="11" t="s">
        <v>18</v>
      </c>
      <c r="E16" s="3">
        <v>0</v>
      </c>
      <c r="F16" s="2" t="str">
        <f t="shared" si="3"/>
        <v>d</v>
      </c>
      <c r="G16" s="4" t="str">
        <f t="shared" si="3"/>
        <v>w</v>
      </c>
      <c r="H16" s="3">
        <v>0</v>
      </c>
      <c r="I16" s="2" t="str">
        <f aca="true" t="shared" si="8" ref="I16:I33">F16</f>
        <v>d</v>
      </c>
      <c r="J16" s="4" t="str">
        <f aca="true" t="shared" si="9" ref="J16:J33">G16</f>
        <v>w</v>
      </c>
      <c r="K16" s="3">
        <v>0</v>
      </c>
      <c r="L16" s="2" t="str">
        <f t="shared" si="6"/>
        <v>d</v>
      </c>
      <c r="M16" s="4" t="str">
        <f>J16</f>
        <v>w</v>
      </c>
      <c r="N16" s="3">
        <v>0</v>
      </c>
      <c r="O16" s="2" t="str">
        <f t="shared" si="5"/>
        <v>d</v>
      </c>
      <c r="P16" s="4" t="str">
        <f t="shared" si="5"/>
        <v>w</v>
      </c>
      <c r="Q16" s="3">
        <v>0</v>
      </c>
      <c r="R16" s="2" t="str">
        <f t="shared" si="7"/>
        <v>d</v>
      </c>
      <c r="S16" s="4" t="str">
        <f t="shared" si="4"/>
        <v>w</v>
      </c>
      <c r="T16" s="3">
        <v>0</v>
      </c>
    </row>
    <row r="17" spans="1:20" ht="15.75">
      <c r="A17" s="2">
        <v>14</v>
      </c>
      <c r="B17" s="3"/>
      <c r="C17" s="11" t="s">
        <v>15</v>
      </c>
      <c r="D17" s="11" t="s">
        <v>18</v>
      </c>
      <c r="E17" s="3">
        <v>0</v>
      </c>
      <c r="F17" s="2" t="str">
        <f t="shared" si="3"/>
        <v>d</v>
      </c>
      <c r="G17" s="4" t="str">
        <f t="shared" si="3"/>
        <v>w</v>
      </c>
      <c r="H17" s="3">
        <v>0</v>
      </c>
      <c r="I17" s="2" t="str">
        <f t="shared" si="8"/>
        <v>d</v>
      </c>
      <c r="J17" s="4" t="str">
        <f t="shared" si="9"/>
        <v>w</v>
      </c>
      <c r="K17" s="3">
        <v>0</v>
      </c>
      <c r="L17" s="2" t="str">
        <f t="shared" si="6"/>
        <v>d</v>
      </c>
      <c r="M17" s="4" t="s">
        <v>17</v>
      </c>
      <c r="N17" s="3">
        <v>-1</v>
      </c>
      <c r="O17" s="2" t="str">
        <f t="shared" si="5"/>
        <v>d</v>
      </c>
      <c r="P17" s="4" t="str">
        <f t="shared" si="5"/>
        <v>p</v>
      </c>
      <c r="Q17" s="3">
        <v>0</v>
      </c>
      <c r="R17" s="2" t="str">
        <f t="shared" si="7"/>
        <v>d</v>
      </c>
      <c r="S17" s="4" t="str">
        <f t="shared" si="4"/>
        <v>p</v>
      </c>
      <c r="T17" s="3">
        <v>0</v>
      </c>
    </row>
    <row r="18" spans="1:20" ht="15.75">
      <c r="A18" s="2">
        <v>15</v>
      </c>
      <c r="B18" s="3"/>
      <c r="C18" s="11" t="s">
        <v>14</v>
      </c>
      <c r="D18" s="11" t="s">
        <v>18</v>
      </c>
      <c r="E18" s="3">
        <v>0</v>
      </c>
      <c r="F18" s="2" t="str">
        <f t="shared" si="3"/>
        <v>m</v>
      </c>
      <c r="G18" s="4" t="str">
        <f t="shared" si="3"/>
        <v>w</v>
      </c>
      <c r="H18" s="3">
        <v>0</v>
      </c>
      <c r="I18" s="2" t="str">
        <f t="shared" si="8"/>
        <v>m</v>
      </c>
      <c r="J18" s="4" t="str">
        <f t="shared" si="9"/>
        <v>w</v>
      </c>
      <c r="K18" s="3">
        <v>0</v>
      </c>
      <c r="L18" s="2" t="str">
        <f t="shared" si="6"/>
        <v>m</v>
      </c>
      <c r="M18" s="4" t="str">
        <f aca="true" t="shared" si="10" ref="M18:M24">J18</f>
        <v>w</v>
      </c>
      <c r="N18" s="3">
        <v>0</v>
      </c>
      <c r="O18" s="2" t="s">
        <v>15</v>
      </c>
      <c r="P18" s="4" t="s">
        <v>17</v>
      </c>
      <c r="Q18" s="3">
        <v>0</v>
      </c>
      <c r="R18" s="2" t="str">
        <f t="shared" si="7"/>
        <v>d</v>
      </c>
      <c r="S18" s="4" t="str">
        <f t="shared" si="4"/>
        <v>p</v>
      </c>
      <c r="T18" s="3">
        <v>0</v>
      </c>
    </row>
    <row r="19" spans="1:20" ht="15.75">
      <c r="A19" s="2">
        <v>16</v>
      </c>
      <c r="B19" s="3"/>
      <c r="C19" s="11" t="s">
        <v>15</v>
      </c>
      <c r="D19" s="11" t="s">
        <v>17</v>
      </c>
      <c r="E19" s="3">
        <v>0</v>
      </c>
      <c r="F19" s="2" t="str">
        <f t="shared" si="3"/>
        <v>d</v>
      </c>
      <c r="G19" s="4" t="str">
        <f t="shared" si="3"/>
        <v>p</v>
      </c>
      <c r="H19" s="3">
        <v>0</v>
      </c>
      <c r="I19" s="2" t="str">
        <f t="shared" si="8"/>
        <v>d</v>
      </c>
      <c r="J19" s="4" t="str">
        <f t="shared" si="9"/>
        <v>p</v>
      </c>
      <c r="K19" s="3">
        <v>0</v>
      </c>
      <c r="L19" s="2" t="str">
        <f t="shared" si="6"/>
        <v>d</v>
      </c>
      <c r="M19" s="4" t="str">
        <f t="shared" si="10"/>
        <v>p</v>
      </c>
      <c r="N19" s="3">
        <v>0</v>
      </c>
      <c r="O19" s="2" t="str">
        <f>L19</f>
        <v>d</v>
      </c>
      <c r="P19" s="4" t="str">
        <f>M19</f>
        <v>p</v>
      </c>
      <c r="Q19" s="3">
        <v>0</v>
      </c>
      <c r="R19" s="2" t="str">
        <f t="shared" si="7"/>
        <v>d</v>
      </c>
      <c r="S19" s="4" t="str">
        <f t="shared" si="4"/>
        <v>p</v>
      </c>
      <c r="T19" s="3">
        <v>0</v>
      </c>
    </row>
    <row r="20" spans="1:20" ht="15.75">
      <c r="A20" s="2">
        <v>17</v>
      </c>
      <c r="B20" s="3"/>
      <c r="C20" s="11" t="s">
        <v>15</v>
      </c>
      <c r="D20" s="11" t="s">
        <v>18</v>
      </c>
      <c r="E20" s="3">
        <v>0</v>
      </c>
      <c r="F20" s="2" t="str">
        <f t="shared" si="3"/>
        <v>d</v>
      </c>
      <c r="G20" s="4" t="str">
        <f t="shared" si="3"/>
        <v>w</v>
      </c>
      <c r="H20" s="3">
        <v>0</v>
      </c>
      <c r="I20" s="2" t="str">
        <f t="shared" si="8"/>
        <v>d</v>
      </c>
      <c r="J20" s="4" t="str">
        <f t="shared" si="9"/>
        <v>w</v>
      </c>
      <c r="K20" s="3">
        <v>0</v>
      </c>
      <c r="L20" s="2" t="str">
        <f t="shared" si="6"/>
        <v>d</v>
      </c>
      <c r="M20" s="4" t="str">
        <f t="shared" si="10"/>
        <v>w</v>
      </c>
      <c r="N20" s="3">
        <v>0</v>
      </c>
      <c r="O20" s="2" t="str">
        <f>L20</f>
        <v>d</v>
      </c>
      <c r="P20" s="4" t="s">
        <v>17</v>
      </c>
      <c r="Q20" s="3">
        <v>-1</v>
      </c>
      <c r="R20" s="2" t="str">
        <f t="shared" si="7"/>
        <v>d</v>
      </c>
      <c r="S20" s="4" t="str">
        <f t="shared" si="4"/>
        <v>p</v>
      </c>
      <c r="T20" s="3">
        <v>0</v>
      </c>
    </row>
    <row r="21" spans="1:20" ht="15.75">
      <c r="A21" s="2">
        <v>18</v>
      </c>
      <c r="B21" s="3"/>
      <c r="C21" s="11" t="s">
        <v>15</v>
      </c>
      <c r="D21" s="11" t="s">
        <v>18</v>
      </c>
      <c r="E21" s="3">
        <v>0</v>
      </c>
      <c r="F21" s="2" t="str">
        <f t="shared" si="3"/>
        <v>d</v>
      </c>
      <c r="G21" s="4" t="str">
        <f t="shared" si="3"/>
        <v>w</v>
      </c>
      <c r="H21" s="3">
        <v>0</v>
      </c>
      <c r="I21" s="2" t="str">
        <f t="shared" si="8"/>
        <v>d</v>
      </c>
      <c r="J21" s="4" t="str">
        <f t="shared" si="9"/>
        <v>w</v>
      </c>
      <c r="K21" s="3">
        <v>0</v>
      </c>
      <c r="L21" s="2" t="str">
        <f t="shared" si="6"/>
        <v>d</v>
      </c>
      <c r="M21" s="4" t="str">
        <f t="shared" si="10"/>
        <v>w</v>
      </c>
      <c r="N21" s="3">
        <v>0</v>
      </c>
      <c r="O21" s="2" t="s">
        <v>14</v>
      </c>
      <c r="P21" s="4" t="str">
        <f aca="true" t="shared" si="11" ref="P21:P26">M21</f>
        <v>w</v>
      </c>
      <c r="Q21" s="3">
        <v>-1</v>
      </c>
      <c r="R21" s="2" t="str">
        <f t="shared" si="7"/>
        <v>m</v>
      </c>
      <c r="S21" s="4" t="str">
        <f t="shared" si="4"/>
        <v>w</v>
      </c>
      <c r="T21" s="3">
        <v>0</v>
      </c>
    </row>
    <row r="22" spans="1:20" ht="15.75">
      <c r="A22" s="2">
        <v>19</v>
      </c>
      <c r="B22" s="3"/>
      <c r="C22" s="11" t="s">
        <v>15</v>
      </c>
      <c r="D22" s="11" t="s">
        <v>18</v>
      </c>
      <c r="E22" s="3">
        <v>0</v>
      </c>
      <c r="F22" s="2" t="str">
        <f t="shared" si="3"/>
        <v>d</v>
      </c>
      <c r="G22" s="4" t="str">
        <f t="shared" si="3"/>
        <v>w</v>
      </c>
      <c r="H22" s="3">
        <v>0</v>
      </c>
      <c r="I22" s="2" t="str">
        <f t="shared" si="8"/>
        <v>d</v>
      </c>
      <c r="J22" s="4" t="str">
        <f t="shared" si="9"/>
        <v>w</v>
      </c>
      <c r="K22" s="3">
        <v>0</v>
      </c>
      <c r="L22" s="2" t="s">
        <v>14</v>
      </c>
      <c r="M22" s="4" t="str">
        <f t="shared" si="10"/>
        <v>w</v>
      </c>
      <c r="N22" s="3">
        <v>-1</v>
      </c>
      <c r="O22" s="2" t="str">
        <f>L22</f>
        <v>m</v>
      </c>
      <c r="P22" s="4" t="str">
        <f t="shared" si="11"/>
        <v>w</v>
      </c>
      <c r="Q22" s="3">
        <v>0</v>
      </c>
      <c r="R22" s="2" t="str">
        <f t="shared" si="7"/>
        <v>m</v>
      </c>
      <c r="S22" s="4" t="str">
        <f t="shared" si="4"/>
        <v>w</v>
      </c>
      <c r="T22" s="3">
        <v>0</v>
      </c>
    </row>
    <row r="23" spans="1:20" ht="15.75">
      <c r="A23" s="2">
        <v>20</v>
      </c>
      <c r="B23" s="3"/>
      <c r="C23" s="11" t="s">
        <v>14</v>
      </c>
      <c r="D23" s="11" t="s">
        <v>18</v>
      </c>
      <c r="E23" s="3">
        <v>0</v>
      </c>
      <c r="F23" s="2" t="str">
        <f t="shared" si="3"/>
        <v>m</v>
      </c>
      <c r="G23" s="4" t="str">
        <f t="shared" si="3"/>
        <v>w</v>
      </c>
      <c r="H23" s="3">
        <v>0</v>
      </c>
      <c r="I23" s="2" t="str">
        <f t="shared" si="8"/>
        <v>m</v>
      </c>
      <c r="J23" s="4" t="str">
        <f t="shared" si="9"/>
        <v>w</v>
      </c>
      <c r="K23" s="3">
        <v>0</v>
      </c>
      <c r="L23" s="2" t="str">
        <f aca="true" t="shared" si="12" ref="L23:L33">I23</f>
        <v>m</v>
      </c>
      <c r="M23" s="4" t="str">
        <f t="shared" si="10"/>
        <v>w</v>
      </c>
      <c r="N23" s="3">
        <v>0</v>
      </c>
      <c r="O23" s="2" t="str">
        <f>L23</f>
        <v>m</v>
      </c>
      <c r="P23" s="4" t="str">
        <f t="shared" si="11"/>
        <v>w</v>
      </c>
      <c r="Q23" s="3">
        <v>0</v>
      </c>
      <c r="R23" s="2" t="str">
        <f t="shared" si="7"/>
        <v>m</v>
      </c>
      <c r="S23" s="4" t="str">
        <f t="shared" si="4"/>
        <v>w</v>
      </c>
      <c r="T23" s="3">
        <v>0</v>
      </c>
    </row>
    <row r="24" spans="1:20" ht="15.75">
      <c r="A24" s="2">
        <v>21</v>
      </c>
      <c r="B24" s="3" t="s">
        <v>121</v>
      </c>
      <c r="C24" s="11" t="s">
        <v>14</v>
      </c>
      <c r="D24" s="11" t="s">
        <v>17</v>
      </c>
      <c r="E24" s="3">
        <v>0</v>
      </c>
      <c r="F24" s="2" t="str">
        <f t="shared" si="3"/>
        <v>m</v>
      </c>
      <c r="G24" s="4" t="str">
        <f t="shared" si="3"/>
        <v>p</v>
      </c>
      <c r="H24" s="3">
        <v>0</v>
      </c>
      <c r="I24" s="2" t="str">
        <f t="shared" si="8"/>
        <v>m</v>
      </c>
      <c r="J24" s="4" t="str">
        <f t="shared" si="9"/>
        <v>p</v>
      </c>
      <c r="K24" s="3">
        <v>0</v>
      </c>
      <c r="L24" s="2" t="str">
        <f t="shared" si="12"/>
        <v>m</v>
      </c>
      <c r="M24" s="4" t="str">
        <f t="shared" si="10"/>
        <v>p</v>
      </c>
      <c r="N24" s="3">
        <v>0</v>
      </c>
      <c r="O24" s="2" t="str">
        <f>L24</f>
        <v>m</v>
      </c>
      <c r="P24" s="4" t="str">
        <f t="shared" si="11"/>
        <v>p</v>
      </c>
      <c r="Q24" s="3">
        <v>0</v>
      </c>
      <c r="R24" s="2" t="str">
        <f t="shared" si="7"/>
        <v>m</v>
      </c>
      <c r="S24" s="4" t="str">
        <f t="shared" si="4"/>
        <v>p</v>
      </c>
      <c r="T24" s="3">
        <v>0</v>
      </c>
    </row>
    <row r="25" spans="1:20" ht="15.75">
      <c r="A25" s="2">
        <v>22</v>
      </c>
      <c r="B25" s="3"/>
      <c r="C25" s="11" t="s">
        <v>15</v>
      </c>
      <c r="D25" s="11" t="s">
        <v>17</v>
      </c>
      <c r="E25" s="3">
        <v>0</v>
      </c>
      <c r="F25" s="2" t="str">
        <f t="shared" si="3"/>
        <v>d</v>
      </c>
      <c r="G25" s="4" t="str">
        <f t="shared" si="3"/>
        <v>p</v>
      </c>
      <c r="H25" s="3">
        <v>0</v>
      </c>
      <c r="I25" s="2" t="str">
        <f t="shared" si="8"/>
        <v>d</v>
      </c>
      <c r="J25" s="4" t="str">
        <f t="shared" si="9"/>
        <v>p</v>
      </c>
      <c r="K25" s="3">
        <v>0</v>
      </c>
      <c r="L25" s="2" t="str">
        <f t="shared" si="12"/>
        <v>d</v>
      </c>
      <c r="M25" s="4" t="s">
        <v>18</v>
      </c>
      <c r="N25" s="3">
        <v>1</v>
      </c>
      <c r="O25" s="2" t="str">
        <f>L25</f>
        <v>d</v>
      </c>
      <c r="P25" s="4" t="str">
        <f t="shared" si="11"/>
        <v>w</v>
      </c>
      <c r="Q25" s="3">
        <v>0</v>
      </c>
      <c r="R25" s="2" t="str">
        <f t="shared" si="7"/>
        <v>d</v>
      </c>
      <c r="S25" s="4" t="str">
        <f t="shared" si="4"/>
        <v>w</v>
      </c>
      <c r="T25" s="3">
        <v>0</v>
      </c>
    </row>
    <row r="26" spans="1:20" ht="15.75">
      <c r="A26" s="2">
        <v>23</v>
      </c>
      <c r="B26" s="3"/>
      <c r="C26" s="11" t="s">
        <v>14</v>
      </c>
      <c r="D26" s="11" t="s">
        <v>18</v>
      </c>
      <c r="E26" s="3">
        <v>0</v>
      </c>
      <c r="F26" s="2" t="str">
        <f t="shared" si="3"/>
        <v>m</v>
      </c>
      <c r="G26" s="4" t="str">
        <f t="shared" si="3"/>
        <v>w</v>
      </c>
      <c r="H26" s="3">
        <v>0</v>
      </c>
      <c r="I26" s="2" t="str">
        <f t="shared" si="8"/>
        <v>m</v>
      </c>
      <c r="J26" s="4" t="str">
        <f t="shared" si="9"/>
        <v>w</v>
      </c>
      <c r="K26" s="3">
        <v>0</v>
      </c>
      <c r="L26" s="2" t="str">
        <f t="shared" si="12"/>
        <v>m</v>
      </c>
      <c r="M26" s="4" t="str">
        <f>J26</f>
        <v>w</v>
      </c>
      <c r="N26" s="3">
        <v>0</v>
      </c>
      <c r="O26" s="2" t="str">
        <f>L26</f>
        <v>m</v>
      </c>
      <c r="P26" s="4" t="str">
        <f t="shared" si="11"/>
        <v>w</v>
      </c>
      <c r="Q26" s="3">
        <v>0</v>
      </c>
      <c r="R26" s="2" t="str">
        <f t="shared" si="7"/>
        <v>m</v>
      </c>
      <c r="S26" s="4" t="str">
        <f t="shared" si="4"/>
        <v>w</v>
      </c>
      <c r="T26" s="3">
        <v>0</v>
      </c>
    </row>
    <row r="27" spans="1:20" ht="15.75">
      <c r="A27" s="2">
        <v>24</v>
      </c>
      <c r="B27" s="3"/>
      <c r="C27" s="11" t="s">
        <v>14</v>
      </c>
      <c r="D27" s="11" t="s">
        <v>18</v>
      </c>
      <c r="E27" s="3">
        <v>0</v>
      </c>
      <c r="F27" s="2" t="str">
        <f t="shared" si="3"/>
        <v>m</v>
      </c>
      <c r="G27" s="4" t="str">
        <f t="shared" si="3"/>
        <v>w</v>
      </c>
      <c r="H27" s="3">
        <v>0</v>
      </c>
      <c r="I27" s="2" t="str">
        <f t="shared" si="8"/>
        <v>m</v>
      </c>
      <c r="J27" s="4" t="str">
        <f t="shared" si="9"/>
        <v>w</v>
      </c>
      <c r="K27" s="3">
        <v>0</v>
      </c>
      <c r="L27" s="2" t="str">
        <f t="shared" si="12"/>
        <v>m</v>
      </c>
      <c r="M27" s="4" t="str">
        <f>J27</f>
        <v>w</v>
      </c>
      <c r="N27" s="3">
        <v>0</v>
      </c>
      <c r="O27" s="2" t="s">
        <v>15</v>
      </c>
      <c r="P27" s="4" t="s">
        <v>17</v>
      </c>
      <c r="Q27" s="3">
        <v>0</v>
      </c>
      <c r="R27" s="2" t="str">
        <f t="shared" si="7"/>
        <v>d</v>
      </c>
      <c r="S27" s="4" t="str">
        <f t="shared" si="4"/>
        <v>p</v>
      </c>
      <c r="T27" s="3">
        <v>0</v>
      </c>
    </row>
    <row r="28" spans="1:20" ht="15.75">
      <c r="A28" s="2">
        <v>25</v>
      </c>
      <c r="B28" s="3" t="s">
        <v>122</v>
      </c>
      <c r="C28" s="11" t="s">
        <v>14</v>
      </c>
      <c r="D28" s="11" t="s">
        <v>18</v>
      </c>
      <c r="E28" s="3">
        <v>0</v>
      </c>
      <c r="F28" s="2" t="str">
        <f t="shared" si="3"/>
        <v>m</v>
      </c>
      <c r="G28" s="4" t="str">
        <f t="shared" si="3"/>
        <v>w</v>
      </c>
      <c r="H28" s="3">
        <v>0</v>
      </c>
      <c r="I28" s="2" t="str">
        <f t="shared" si="8"/>
        <v>m</v>
      </c>
      <c r="J28" s="4" t="str">
        <f t="shared" si="9"/>
        <v>w</v>
      </c>
      <c r="K28" s="3">
        <v>0</v>
      </c>
      <c r="L28" s="2" t="str">
        <f t="shared" si="12"/>
        <v>m</v>
      </c>
      <c r="M28" s="4" t="str">
        <f>J28</f>
        <v>w</v>
      </c>
      <c r="N28" s="3">
        <v>0</v>
      </c>
      <c r="O28" s="2" t="str">
        <f>L28</f>
        <v>m</v>
      </c>
      <c r="P28" s="4" t="str">
        <f>M28</f>
        <v>w</v>
      </c>
      <c r="Q28" s="3">
        <v>0</v>
      </c>
      <c r="R28" s="2" t="str">
        <f t="shared" si="7"/>
        <v>m</v>
      </c>
      <c r="S28" s="4" t="str">
        <f t="shared" si="4"/>
        <v>w</v>
      </c>
      <c r="T28" s="3">
        <v>0</v>
      </c>
    </row>
    <row r="29" spans="1:20" ht="15.75">
      <c r="A29" s="7">
        <v>26</v>
      </c>
      <c r="B29" s="3"/>
      <c r="C29" s="11" t="s">
        <v>15</v>
      </c>
      <c r="D29" s="11" t="s">
        <v>17</v>
      </c>
      <c r="E29" s="3">
        <v>0</v>
      </c>
      <c r="F29" s="2" t="str">
        <f t="shared" si="3"/>
        <v>d</v>
      </c>
      <c r="G29" s="4" t="str">
        <f t="shared" si="3"/>
        <v>p</v>
      </c>
      <c r="H29" s="3">
        <v>0</v>
      </c>
      <c r="I29" s="2" t="str">
        <f t="shared" si="8"/>
        <v>d</v>
      </c>
      <c r="J29" s="4" t="str">
        <f t="shared" si="9"/>
        <v>p</v>
      </c>
      <c r="K29" s="3">
        <v>0</v>
      </c>
      <c r="L29" s="2" t="str">
        <f t="shared" si="12"/>
        <v>d</v>
      </c>
      <c r="M29" s="4" t="s">
        <v>18</v>
      </c>
      <c r="N29" s="3">
        <v>1</v>
      </c>
      <c r="O29" s="2" t="str">
        <f>L29</f>
        <v>d</v>
      </c>
      <c r="P29" s="4" t="str">
        <f>M29</f>
        <v>w</v>
      </c>
      <c r="Q29" s="3">
        <v>0</v>
      </c>
      <c r="R29" s="2" t="str">
        <f t="shared" si="7"/>
        <v>d</v>
      </c>
      <c r="S29" s="4" t="str">
        <f t="shared" si="4"/>
        <v>w</v>
      </c>
      <c r="T29" s="3">
        <v>0</v>
      </c>
    </row>
    <row r="30" spans="1:20" ht="15.75">
      <c r="A30" s="7">
        <v>27</v>
      </c>
      <c r="B30" s="3"/>
      <c r="C30" s="11" t="s">
        <v>14</v>
      </c>
      <c r="D30" s="11" t="s">
        <v>18</v>
      </c>
      <c r="E30" s="3">
        <v>0</v>
      </c>
      <c r="F30" s="2" t="str">
        <f t="shared" si="3"/>
        <v>m</v>
      </c>
      <c r="G30" s="4" t="str">
        <f t="shared" si="3"/>
        <v>w</v>
      </c>
      <c r="H30" s="3">
        <v>0</v>
      </c>
      <c r="I30" s="2" t="str">
        <f t="shared" si="8"/>
        <v>m</v>
      </c>
      <c r="J30" s="4" t="str">
        <f t="shared" si="9"/>
        <v>w</v>
      </c>
      <c r="K30" s="3">
        <v>0</v>
      </c>
      <c r="L30" s="2" t="str">
        <f t="shared" si="12"/>
        <v>m</v>
      </c>
      <c r="M30" s="4" t="str">
        <f>J30</f>
        <v>w</v>
      </c>
      <c r="N30" s="3">
        <v>0</v>
      </c>
      <c r="O30" s="2" t="s">
        <v>15</v>
      </c>
      <c r="P30" s="4" t="s">
        <v>17</v>
      </c>
      <c r="Q30" s="3">
        <v>0</v>
      </c>
      <c r="R30" s="2" t="str">
        <f t="shared" si="7"/>
        <v>d</v>
      </c>
      <c r="S30" s="4" t="s">
        <v>18</v>
      </c>
      <c r="T30" s="3">
        <v>0</v>
      </c>
    </row>
    <row r="31" spans="1:20" ht="15.75">
      <c r="A31" s="7">
        <v>28</v>
      </c>
      <c r="B31" s="3"/>
      <c r="C31" s="11" t="s">
        <v>15</v>
      </c>
      <c r="D31" s="11" t="s">
        <v>17</v>
      </c>
      <c r="E31" s="3">
        <v>0</v>
      </c>
      <c r="F31" s="2" t="str">
        <f t="shared" si="3"/>
        <v>d</v>
      </c>
      <c r="G31" s="4" t="str">
        <f t="shared" si="3"/>
        <v>p</v>
      </c>
      <c r="H31" s="3">
        <v>0</v>
      </c>
      <c r="I31" s="2" t="str">
        <f t="shared" si="8"/>
        <v>d</v>
      </c>
      <c r="J31" s="4" t="str">
        <f t="shared" si="9"/>
        <v>p</v>
      </c>
      <c r="K31" s="3">
        <v>0</v>
      </c>
      <c r="L31" s="2" t="str">
        <f t="shared" si="12"/>
        <v>d</v>
      </c>
      <c r="M31" s="4" t="s">
        <v>18</v>
      </c>
      <c r="N31" s="3">
        <v>1</v>
      </c>
      <c r="O31" s="2" t="str">
        <f aca="true" t="shared" si="13" ref="O31:P33">L31</f>
        <v>d</v>
      </c>
      <c r="P31" s="4" t="str">
        <f t="shared" si="13"/>
        <v>w</v>
      </c>
      <c r="Q31" s="3">
        <v>0</v>
      </c>
      <c r="R31" s="2" t="str">
        <f t="shared" si="7"/>
        <v>d</v>
      </c>
      <c r="S31" s="4" t="str">
        <f>P31</f>
        <v>w</v>
      </c>
      <c r="T31" s="3">
        <v>0</v>
      </c>
    </row>
    <row r="32" spans="1:20" ht="15.75">
      <c r="A32" s="7">
        <v>29</v>
      </c>
      <c r="B32" s="3"/>
      <c r="C32" s="11" t="s">
        <v>15</v>
      </c>
      <c r="D32" s="11" t="s">
        <v>18</v>
      </c>
      <c r="E32" s="3">
        <v>0</v>
      </c>
      <c r="F32" s="2" t="str">
        <f t="shared" si="3"/>
        <v>d</v>
      </c>
      <c r="G32" s="4" t="str">
        <f t="shared" si="3"/>
        <v>w</v>
      </c>
      <c r="H32" s="3">
        <v>0</v>
      </c>
      <c r="I32" s="2" t="str">
        <f t="shared" si="8"/>
        <v>d</v>
      </c>
      <c r="J32" s="4" t="str">
        <f t="shared" si="9"/>
        <v>w</v>
      </c>
      <c r="K32" s="3">
        <v>0</v>
      </c>
      <c r="L32" s="2" t="str">
        <f t="shared" si="12"/>
        <v>d</v>
      </c>
      <c r="M32" s="4" t="str">
        <f>J32</f>
        <v>w</v>
      </c>
      <c r="N32" s="3">
        <v>0</v>
      </c>
      <c r="O32" s="2" t="str">
        <f t="shared" si="13"/>
        <v>d</v>
      </c>
      <c r="P32" s="4" t="str">
        <f t="shared" si="13"/>
        <v>w</v>
      </c>
      <c r="Q32" s="3">
        <v>0</v>
      </c>
      <c r="R32" s="2" t="str">
        <f t="shared" si="7"/>
        <v>d</v>
      </c>
      <c r="S32" s="4" t="str">
        <f>P32</f>
        <v>w</v>
      </c>
      <c r="T32" s="3">
        <v>0</v>
      </c>
    </row>
    <row r="33" spans="1:20" ht="16.5" thickBot="1">
      <c r="A33" s="12">
        <v>30</v>
      </c>
      <c r="B33" s="13"/>
      <c r="C33" s="17" t="s">
        <v>14</v>
      </c>
      <c r="D33" s="17" t="s">
        <v>18</v>
      </c>
      <c r="E33" s="13">
        <v>0</v>
      </c>
      <c r="F33" s="16" t="str">
        <f>C33</f>
        <v>m</v>
      </c>
      <c r="G33" s="17" t="str">
        <f>D33</f>
        <v>w</v>
      </c>
      <c r="H33" s="13">
        <v>0</v>
      </c>
      <c r="I33" s="16" t="str">
        <f t="shared" si="8"/>
        <v>m</v>
      </c>
      <c r="J33" s="17" t="str">
        <f t="shared" si="9"/>
        <v>w</v>
      </c>
      <c r="K33" s="13">
        <v>0</v>
      </c>
      <c r="L33" s="16" t="str">
        <f t="shared" si="12"/>
        <v>m</v>
      </c>
      <c r="M33" s="17" t="str">
        <f>J33</f>
        <v>w</v>
      </c>
      <c r="N33" s="13">
        <v>0</v>
      </c>
      <c r="O33" s="16" t="str">
        <f t="shared" si="13"/>
        <v>m</v>
      </c>
      <c r="P33" s="17" t="str">
        <f t="shared" si="13"/>
        <v>w</v>
      </c>
      <c r="Q33" s="13">
        <v>0</v>
      </c>
      <c r="R33" s="16" t="str">
        <f t="shared" si="7"/>
        <v>m</v>
      </c>
      <c r="S33" s="17" t="str">
        <f>P33</f>
        <v>w</v>
      </c>
      <c r="T33" s="13">
        <v>0</v>
      </c>
    </row>
    <row r="34" spans="1:20" ht="15.75">
      <c r="A34" s="11"/>
      <c r="B34" s="4"/>
      <c r="C34" s="11"/>
      <c r="D34" s="11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5.75">
      <c r="A35" s="11"/>
      <c r="B35" s="4"/>
      <c r="C35" s="11"/>
      <c r="D35" s="1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ht="16.5" thickBot="1"/>
    <row r="37" spans="1:20" ht="16.5" thickBot="1">
      <c r="A37" s="120"/>
      <c r="B37" s="121"/>
      <c r="C37" s="14" t="s">
        <v>8</v>
      </c>
      <c r="D37" s="14"/>
      <c r="E37" s="14"/>
      <c r="F37" s="14"/>
      <c r="G37" s="14"/>
      <c r="H37" s="14"/>
      <c r="I37" s="30" t="s">
        <v>123</v>
      </c>
      <c r="J37" s="122"/>
      <c r="K37" s="122"/>
      <c r="L37" s="122"/>
      <c r="M37" s="30" t="s">
        <v>231</v>
      </c>
      <c r="N37" s="30"/>
      <c r="O37" s="30"/>
      <c r="P37" s="30"/>
      <c r="Q37" s="30"/>
      <c r="R37" s="30"/>
      <c r="S37" s="30"/>
      <c r="T37" s="123"/>
    </row>
    <row r="38" spans="1:20" ht="15.75">
      <c r="A38" s="124" t="s">
        <v>2</v>
      </c>
      <c r="B38" s="126" t="s">
        <v>0</v>
      </c>
      <c r="C38" s="128">
        <v>1959</v>
      </c>
      <c r="D38" s="129"/>
      <c r="E38" s="130"/>
      <c r="F38" s="128" t="s">
        <v>7</v>
      </c>
      <c r="G38" s="129"/>
      <c r="H38" s="130"/>
      <c r="I38" s="128" t="s">
        <v>6</v>
      </c>
      <c r="J38" s="129"/>
      <c r="K38" s="130"/>
      <c r="L38" s="128">
        <v>1985</v>
      </c>
      <c r="M38" s="129"/>
      <c r="N38" s="130"/>
      <c r="O38" s="128">
        <v>1994</v>
      </c>
      <c r="P38" s="129"/>
      <c r="Q38" s="130"/>
      <c r="R38" s="128" t="s">
        <v>1</v>
      </c>
      <c r="S38" s="129"/>
      <c r="T38" s="130"/>
    </row>
    <row r="39" spans="1:20" ht="16.5" thickBot="1">
      <c r="A39" s="125"/>
      <c r="B39" s="127"/>
      <c r="C39" s="9" t="s">
        <v>3</v>
      </c>
      <c r="D39" s="6" t="s">
        <v>5</v>
      </c>
      <c r="E39" s="8" t="s">
        <v>4</v>
      </c>
      <c r="F39" s="9" t="s">
        <v>3</v>
      </c>
      <c r="G39" s="6" t="s">
        <v>5</v>
      </c>
      <c r="H39" s="8" t="s">
        <v>4</v>
      </c>
      <c r="I39" s="9" t="s">
        <v>3</v>
      </c>
      <c r="J39" s="6" t="s">
        <v>5</v>
      </c>
      <c r="K39" s="8" t="s">
        <v>4</v>
      </c>
      <c r="L39" s="9" t="s">
        <v>3</v>
      </c>
      <c r="M39" s="6" t="s">
        <v>5</v>
      </c>
      <c r="N39" s="10" t="s">
        <v>4</v>
      </c>
      <c r="O39" s="9" t="s">
        <v>3</v>
      </c>
      <c r="P39" s="6" t="s">
        <v>5</v>
      </c>
      <c r="Q39" s="8" t="s">
        <v>4</v>
      </c>
      <c r="R39" s="9" t="s">
        <v>3</v>
      </c>
      <c r="S39" s="6" t="s">
        <v>5</v>
      </c>
      <c r="T39" s="8" t="s">
        <v>4</v>
      </c>
    </row>
    <row r="40" spans="1:20" ht="15.75">
      <c r="A40" s="2">
        <v>1</v>
      </c>
      <c r="B40" s="3"/>
      <c r="C40" s="4" t="s">
        <v>15</v>
      </c>
      <c r="D40" s="4" t="s">
        <v>18</v>
      </c>
      <c r="E40" s="3">
        <v>0</v>
      </c>
      <c r="F40" s="2" t="str">
        <f>C40</f>
        <v>d</v>
      </c>
      <c r="G40" s="4" t="str">
        <f>D40</f>
        <v>w</v>
      </c>
      <c r="H40" s="3">
        <v>0</v>
      </c>
      <c r="I40" s="2" t="s">
        <v>14</v>
      </c>
      <c r="J40" s="4" t="str">
        <f aca="true" t="shared" si="14" ref="J40:J46">G40</f>
        <v>w</v>
      </c>
      <c r="K40" s="3">
        <v>-1</v>
      </c>
      <c r="L40" s="2" t="str">
        <f aca="true" t="shared" si="15" ref="L40:L69">I40</f>
        <v>m</v>
      </c>
      <c r="M40" s="4" t="str">
        <f aca="true" t="shared" si="16" ref="M40:M69">J40</f>
        <v>w</v>
      </c>
      <c r="N40" s="3">
        <v>0</v>
      </c>
      <c r="O40" s="2" t="str">
        <f aca="true" t="shared" si="17" ref="O40:O69">L40</f>
        <v>m</v>
      </c>
      <c r="P40" s="4" t="str">
        <f aca="true" t="shared" si="18" ref="P40:P69">M40</f>
        <v>w</v>
      </c>
      <c r="Q40" s="3">
        <v>0</v>
      </c>
      <c r="R40" s="2" t="str">
        <f aca="true" t="shared" si="19" ref="R40:R61">O40</f>
        <v>m</v>
      </c>
      <c r="S40" s="4" t="str">
        <f aca="true" t="shared" si="20" ref="S40:S61">P40</f>
        <v>w</v>
      </c>
      <c r="T40" s="3">
        <v>0</v>
      </c>
    </row>
    <row r="41" spans="1:20" ht="15.75">
      <c r="A41" s="2">
        <v>2</v>
      </c>
      <c r="B41" s="3"/>
      <c r="C41" s="4" t="s">
        <v>14</v>
      </c>
      <c r="D41" s="4" t="s">
        <v>18</v>
      </c>
      <c r="E41" s="3">
        <v>0</v>
      </c>
      <c r="F41" s="2" t="str">
        <f aca="true" t="shared" si="21" ref="F41:G68">C41</f>
        <v>m</v>
      </c>
      <c r="G41" s="4" t="str">
        <f t="shared" si="21"/>
        <v>w</v>
      </c>
      <c r="H41" s="3">
        <v>0</v>
      </c>
      <c r="I41" s="2" t="str">
        <f aca="true" t="shared" si="22" ref="I41:I46">F41</f>
        <v>m</v>
      </c>
      <c r="J41" s="4" t="str">
        <f t="shared" si="14"/>
        <v>w</v>
      </c>
      <c r="K41" s="3">
        <v>0</v>
      </c>
      <c r="L41" s="2" t="str">
        <f t="shared" si="15"/>
        <v>m</v>
      </c>
      <c r="M41" s="4" t="str">
        <f t="shared" si="16"/>
        <v>w</v>
      </c>
      <c r="N41" s="3">
        <v>0</v>
      </c>
      <c r="O41" s="2" t="str">
        <f t="shared" si="17"/>
        <v>m</v>
      </c>
      <c r="P41" s="4" t="str">
        <f t="shared" si="18"/>
        <v>w</v>
      </c>
      <c r="Q41" s="3">
        <v>0</v>
      </c>
      <c r="R41" s="2" t="str">
        <f t="shared" si="19"/>
        <v>m</v>
      </c>
      <c r="S41" s="4" t="str">
        <f t="shared" si="20"/>
        <v>w</v>
      </c>
      <c r="T41" s="3">
        <v>0</v>
      </c>
    </row>
    <row r="42" spans="1:20" ht="15.75">
      <c r="A42" s="2">
        <v>3</v>
      </c>
      <c r="B42" s="3"/>
      <c r="C42" s="4" t="s">
        <v>14</v>
      </c>
      <c r="D42" s="4" t="s">
        <v>18</v>
      </c>
      <c r="E42" s="3">
        <v>0</v>
      </c>
      <c r="F42" s="2" t="str">
        <f t="shared" si="21"/>
        <v>m</v>
      </c>
      <c r="G42" s="4" t="str">
        <f t="shared" si="21"/>
        <v>w</v>
      </c>
      <c r="H42" s="3">
        <v>0</v>
      </c>
      <c r="I42" s="2" t="str">
        <f t="shared" si="22"/>
        <v>m</v>
      </c>
      <c r="J42" s="4" t="str">
        <f t="shared" si="14"/>
        <v>w</v>
      </c>
      <c r="K42" s="3">
        <v>0</v>
      </c>
      <c r="L42" s="2" t="str">
        <f t="shared" si="15"/>
        <v>m</v>
      </c>
      <c r="M42" s="4" t="str">
        <f t="shared" si="16"/>
        <v>w</v>
      </c>
      <c r="N42" s="3">
        <v>0</v>
      </c>
      <c r="O42" s="2" t="str">
        <f t="shared" si="17"/>
        <v>m</v>
      </c>
      <c r="P42" s="4" t="str">
        <f t="shared" si="18"/>
        <v>w</v>
      </c>
      <c r="Q42" s="3">
        <v>0</v>
      </c>
      <c r="R42" s="2" t="str">
        <f t="shared" si="19"/>
        <v>m</v>
      </c>
      <c r="S42" s="4" t="str">
        <f t="shared" si="20"/>
        <v>w</v>
      </c>
      <c r="T42" s="3">
        <v>0</v>
      </c>
    </row>
    <row r="43" spans="1:20" ht="15.75">
      <c r="A43" s="2">
        <v>4</v>
      </c>
      <c r="B43" s="3"/>
      <c r="C43" s="11" t="s">
        <v>14</v>
      </c>
      <c r="D43" s="11" t="s">
        <v>18</v>
      </c>
      <c r="E43" s="3">
        <v>0</v>
      </c>
      <c r="F43" s="2" t="str">
        <f t="shared" si="21"/>
        <v>m</v>
      </c>
      <c r="G43" s="4" t="str">
        <f t="shared" si="21"/>
        <v>w</v>
      </c>
      <c r="H43" s="3">
        <v>0</v>
      </c>
      <c r="I43" s="2" t="str">
        <f t="shared" si="22"/>
        <v>m</v>
      </c>
      <c r="J43" s="4" t="str">
        <f t="shared" si="14"/>
        <v>w</v>
      </c>
      <c r="K43" s="3">
        <v>0</v>
      </c>
      <c r="L43" s="2" t="str">
        <f t="shared" si="15"/>
        <v>m</v>
      </c>
      <c r="M43" s="4" t="str">
        <f t="shared" si="16"/>
        <v>w</v>
      </c>
      <c r="N43" s="3">
        <v>0</v>
      </c>
      <c r="O43" s="2" t="str">
        <f t="shared" si="17"/>
        <v>m</v>
      </c>
      <c r="P43" s="4" t="str">
        <f t="shared" si="18"/>
        <v>w</v>
      </c>
      <c r="Q43" s="3">
        <v>0</v>
      </c>
      <c r="R43" s="2" t="str">
        <f t="shared" si="19"/>
        <v>m</v>
      </c>
      <c r="S43" s="4" t="str">
        <f t="shared" si="20"/>
        <v>w</v>
      </c>
      <c r="T43" s="3">
        <v>0</v>
      </c>
    </row>
    <row r="44" spans="1:20" ht="15.75">
      <c r="A44" s="2">
        <v>5</v>
      </c>
      <c r="B44" s="3"/>
      <c r="C44" s="11" t="s">
        <v>14</v>
      </c>
      <c r="D44" s="11" t="s">
        <v>18</v>
      </c>
      <c r="E44" s="3">
        <v>0</v>
      </c>
      <c r="F44" s="2" t="str">
        <f t="shared" si="21"/>
        <v>m</v>
      </c>
      <c r="G44" s="4" t="str">
        <f t="shared" si="21"/>
        <v>w</v>
      </c>
      <c r="H44" s="3">
        <v>0</v>
      </c>
      <c r="I44" s="2" t="str">
        <f t="shared" si="22"/>
        <v>m</v>
      </c>
      <c r="J44" s="4" t="str">
        <f t="shared" si="14"/>
        <v>w</v>
      </c>
      <c r="K44" s="3">
        <v>0</v>
      </c>
      <c r="L44" s="2" t="str">
        <f t="shared" si="15"/>
        <v>m</v>
      </c>
      <c r="M44" s="4" t="str">
        <f t="shared" si="16"/>
        <v>w</v>
      </c>
      <c r="N44" s="3">
        <v>0</v>
      </c>
      <c r="O44" s="2" t="str">
        <f t="shared" si="17"/>
        <v>m</v>
      </c>
      <c r="P44" s="4" t="str">
        <f t="shared" si="18"/>
        <v>w</v>
      </c>
      <c r="Q44" s="3">
        <v>0</v>
      </c>
      <c r="R44" s="2" t="str">
        <f t="shared" si="19"/>
        <v>m</v>
      </c>
      <c r="S44" s="4" t="str">
        <f t="shared" si="20"/>
        <v>w</v>
      </c>
      <c r="T44" s="3">
        <v>0</v>
      </c>
    </row>
    <row r="45" spans="1:20" ht="15.75">
      <c r="A45" s="2">
        <v>6</v>
      </c>
      <c r="B45" s="3" t="s">
        <v>124</v>
      </c>
      <c r="C45" s="11" t="s">
        <v>15</v>
      </c>
      <c r="D45" s="11" t="s">
        <v>17</v>
      </c>
      <c r="E45" s="3">
        <v>0</v>
      </c>
      <c r="F45" s="2" t="str">
        <f t="shared" si="21"/>
        <v>d</v>
      </c>
      <c r="G45" s="4" t="str">
        <f t="shared" si="21"/>
        <v>p</v>
      </c>
      <c r="H45" s="3">
        <v>0</v>
      </c>
      <c r="I45" s="2" t="str">
        <f t="shared" si="22"/>
        <v>d</v>
      </c>
      <c r="J45" s="4" t="str">
        <f t="shared" si="14"/>
        <v>p</v>
      </c>
      <c r="K45" s="3">
        <v>0</v>
      </c>
      <c r="L45" s="2" t="str">
        <f t="shared" si="15"/>
        <v>d</v>
      </c>
      <c r="M45" s="4" t="str">
        <f t="shared" si="16"/>
        <v>p</v>
      </c>
      <c r="N45" s="3">
        <v>0</v>
      </c>
      <c r="O45" s="2" t="str">
        <f t="shared" si="17"/>
        <v>d</v>
      </c>
      <c r="P45" s="4" t="str">
        <f t="shared" si="18"/>
        <v>p</v>
      </c>
      <c r="Q45" s="3">
        <v>0</v>
      </c>
      <c r="R45" s="2" t="str">
        <f t="shared" si="19"/>
        <v>d</v>
      </c>
      <c r="S45" s="4" t="str">
        <f t="shared" si="20"/>
        <v>p</v>
      </c>
      <c r="T45" s="3">
        <v>0</v>
      </c>
    </row>
    <row r="46" spans="1:20" ht="15.75">
      <c r="A46" s="2">
        <v>7</v>
      </c>
      <c r="B46" s="3"/>
      <c r="C46" s="11" t="s">
        <v>15</v>
      </c>
      <c r="D46" s="11" t="s">
        <v>17</v>
      </c>
      <c r="E46" s="3">
        <v>0</v>
      </c>
      <c r="F46" s="2" t="str">
        <f t="shared" si="21"/>
        <v>d</v>
      </c>
      <c r="G46" s="4" t="str">
        <f t="shared" si="21"/>
        <v>p</v>
      </c>
      <c r="H46" s="3">
        <v>0</v>
      </c>
      <c r="I46" s="2" t="str">
        <f t="shared" si="22"/>
        <v>d</v>
      </c>
      <c r="J46" s="4" t="str">
        <f t="shared" si="14"/>
        <v>p</v>
      </c>
      <c r="K46" s="3">
        <v>0</v>
      </c>
      <c r="L46" s="2" t="str">
        <f t="shared" si="15"/>
        <v>d</v>
      </c>
      <c r="M46" s="4" t="str">
        <f t="shared" si="16"/>
        <v>p</v>
      </c>
      <c r="N46" s="3">
        <v>0</v>
      </c>
      <c r="O46" s="2" t="str">
        <f t="shared" si="17"/>
        <v>d</v>
      </c>
      <c r="P46" s="4" t="str">
        <f t="shared" si="18"/>
        <v>p</v>
      </c>
      <c r="Q46" s="3">
        <v>0</v>
      </c>
      <c r="R46" s="2" t="str">
        <f t="shared" si="19"/>
        <v>d</v>
      </c>
      <c r="S46" s="4" t="str">
        <f t="shared" si="20"/>
        <v>p</v>
      </c>
      <c r="T46" s="3">
        <v>0</v>
      </c>
    </row>
    <row r="47" spans="1:20" ht="15.75">
      <c r="A47" s="2">
        <v>8</v>
      </c>
      <c r="B47" s="3"/>
      <c r="C47" s="11" t="s">
        <v>14</v>
      </c>
      <c r="D47" s="11" t="s">
        <v>18</v>
      </c>
      <c r="E47" s="3">
        <v>0</v>
      </c>
      <c r="F47" s="2" t="s">
        <v>15</v>
      </c>
      <c r="G47" s="4" t="s">
        <v>17</v>
      </c>
      <c r="H47" s="3">
        <v>0</v>
      </c>
      <c r="I47" s="2" t="s">
        <v>14</v>
      </c>
      <c r="J47" s="4" t="s">
        <v>18</v>
      </c>
      <c r="K47" s="3">
        <v>0</v>
      </c>
      <c r="L47" s="2" t="str">
        <f t="shared" si="15"/>
        <v>m</v>
      </c>
      <c r="M47" s="4" t="str">
        <f t="shared" si="16"/>
        <v>w</v>
      </c>
      <c r="N47" s="3">
        <v>0</v>
      </c>
      <c r="O47" s="2" t="str">
        <f t="shared" si="17"/>
        <v>m</v>
      </c>
      <c r="P47" s="4" t="str">
        <f t="shared" si="18"/>
        <v>w</v>
      </c>
      <c r="Q47" s="3">
        <v>0</v>
      </c>
      <c r="R47" s="2" t="str">
        <f t="shared" si="19"/>
        <v>m</v>
      </c>
      <c r="S47" s="4" t="str">
        <f t="shared" si="20"/>
        <v>w</v>
      </c>
      <c r="T47" s="3">
        <v>0</v>
      </c>
    </row>
    <row r="48" spans="1:20" ht="15.75">
      <c r="A48" s="2">
        <v>9</v>
      </c>
      <c r="B48" s="3"/>
      <c r="C48" s="11" t="s">
        <v>14</v>
      </c>
      <c r="D48" s="11" t="s">
        <v>17</v>
      </c>
      <c r="E48" s="3">
        <v>0</v>
      </c>
      <c r="F48" s="2" t="str">
        <f t="shared" si="21"/>
        <v>m</v>
      </c>
      <c r="G48" s="4" t="str">
        <f t="shared" si="21"/>
        <v>p</v>
      </c>
      <c r="H48" s="3">
        <v>0</v>
      </c>
      <c r="I48" s="2" t="str">
        <f aca="true" t="shared" si="23" ref="I48:J52">F48</f>
        <v>m</v>
      </c>
      <c r="J48" s="4" t="str">
        <f t="shared" si="23"/>
        <v>p</v>
      </c>
      <c r="K48" s="3">
        <v>0</v>
      </c>
      <c r="L48" s="2" t="str">
        <f t="shared" si="15"/>
        <v>m</v>
      </c>
      <c r="M48" s="4" t="str">
        <f t="shared" si="16"/>
        <v>p</v>
      </c>
      <c r="N48" s="3">
        <v>0</v>
      </c>
      <c r="O48" s="2" t="str">
        <f t="shared" si="17"/>
        <v>m</v>
      </c>
      <c r="P48" s="4" t="str">
        <f t="shared" si="18"/>
        <v>p</v>
      </c>
      <c r="Q48" s="3">
        <v>0</v>
      </c>
      <c r="R48" s="2" t="str">
        <f t="shared" si="19"/>
        <v>m</v>
      </c>
      <c r="S48" s="4" t="str">
        <f t="shared" si="20"/>
        <v>p</v>
      </c>
      <c r="T48" s="3">
        <v>0</v>
      </c>
    </row>
    <row r="49" spans="1:20" ht="15.75">
      <c r="A49" s="2">
        <v>10</v>
      </c>
      <c r="B49" s="3"/>
      <c r="C49" s="11" t="s">
        <v>14</v>
      </c>
      <c r="D49" s="11" t="s">
        <v>18</v>
      </c>
      <c r="E49" s="3">
        <v>0</v>
      </c>
      <c r="F49" s="2" t="str">
        <f t="shared" si="21"/>
        <v>m</v>
      </c>
      <c r="G49" s="4" t="str">
        <f t="shared" si="21"/>
        <v>w</v>
      </c>
      <c r="H49" s="3">
        <v>0</v>
      </c>
      <c r="I49" s="2" t="str">
        <f t="shared" si="23"/>
        <v>m</v>
      </c>
      <c r="J49" s="4" t="str">
        <f t="shared" si="23"/>
        <v>w</v>
      </c>
      <c r="K49" s="3">
        <v>0</v>
      </c>
      <c r="L49" s="2" t="str">
        <f t="shared" si="15"/>
        <v>m</v>
      </c>
      <c r="M49" s="4" t="str">
        <f t="shared" si="16"/>
        <v>w</v>
      </c>
      <c r="N49" s="3">
        <v>0</v>
      </c>
      <c r="O49" s="2" t="str">
        <f t="shared" si="17"/>
        <v>m</v>
      </c>
      <c r="P49" s="4" t="str">
        <f t="shared" si="18"/>
        <v>w</v>
      </c>
      <c r="Q49" s="3">
        <v>0</v>
      </c>
      <c r="R49" s="2" t="str">
        <f t="shared" si="19"/>
        <v>m</v>
      </c>
      <c r="S49" s="4" t="str">
        <f t="shared" si="20"/>
        <v>w</v>
      </c>
      <c r="T49" s="3">
        <v>0</v>
      </c>
    </row>
    <row r="50" spans="1:20" ht="15.75">
      <c r="A50" s="2">
        <v>11</v>
      </c>
      <c r="B50" s="3"/>
      <c r="C50" s="11" t="s">
        <v>14</v>
      </c>
      <c r="D50" s="11" t="s">
        <v>18</v>
      </c>
      <c r="E50" s="3">
        <v>0</v>
      </c>
      <c r="F50" s="2" t="str">
        <f t="shared" si="21"/>
        <v>m</v>
      </c>
      <c r="G50" s="4" t="str">
        <f t="shared" si="21"/>
        <v>w</v>
      </c>
      <c r="H50" s="3">
        <v>0</v>
      </c>
      <c r="I50" s="2" t="str">
        <f t="shared" si="23"/>
        <v>m</v>
      </c>
      <c r="J50" s="4" t="str">
        <f t="shared" si="23"/>
        <v>w</v>
      </c>
      <c r="K50" s="3">
        <v>0</v>
      </c>
      <c r="L50" s="2" t="str">
        <f t="shared" si="15"/>
        <v>m</v>
      </c>
      <c r="M50" s="4" t="str">
        <f t="shared" si="16"/>
        <v>w</v>
      </c>
      <c r="N50" s="3">
        <v>0</v>
      </c>
      <c r="O50" s="2" t="str">
        <f t="shared" si="17"/>
        <v>m</v>
      </c>
      <c r="P50" s="4" t="str">
        <f t="shared" si="18"/>
        <v>w</v>
      </c>
      <c r="Q50" s="3">
        <v>0</v>
      </c>
      <c r="R50" s="2" t="str">
        <f t="shared" si="19"/>
        <v>m</v>
      </c>
      <c r="S50" s="4" t="str">
        <f t="shared" si="20"/>
        <v>w</v>
      </c>
      <c r="T50" s="3">
        <v>0</v>
      </c>
    </row>
    <row r="51" spans="1:20" ht="15.75">
      <c r="A51" s="2">
        <v>12</v>
      </c>
      <c r="B51" s="3"/>
      <c r="C51" s="11" t="s">
        <v>14</v>
      </c>
      <c r="D51" s="11" t="s">
        <v>18</v>
      </c>
      <c r="E51" s="3">
        <v>0</v>
      </c>
      <c r="F51" s="2" t="str">
        <f t="shared" si="21"/>
        <v>m</v>
      </c>
      <c r="G51" s="4" t="str">
        <f t="shared" si="21"/>
        <v>w</v>
      </c>
      <c r="H51" s="3">
        <v>0</v>
      </c>
      <c r="I51" s="2" t="str">
        <f t="shared" si="23"/>
        <v>m</v>
      </c>
      <c r="J51" s="4" t="str">
        <f t="shared" si="23"/>
        <v>w</v>
      </c>
      <c r="K51" s="3">
        <v>0</v>
      </c>
      <c r="L51" s="2" t="str">
        <f t="shared" si="15"/>
        <v>m</v>
      </c>
      <c r="M51" s="4" t="str">
        <f t="shared" si="16"/>
        <v>w</v>
      </c>
      <c r="N51" s="3">
        <v>0</v>
      </c>
      <c r="O51" s="2" t="str">
        <f t="shared" si="17"/>
        <v>m</v>
      </c>
      <c r="P51" s="4" t="str">
        <f t="shared" si="18"/>
        <v>w</v>
      </c>
      <c r="Q51" s="3">
        <v>0</v>
      </c>
      <c r="R51" s="2" t="str">
        <f t="shared" si="19"/>
        <v>m</v>
      </c>
      <c r="S51" s="4" t="str">
        <f t="shared" si="20"/>
        <v>w</v>
      </c>
      <c r="T51" s="3">
        <v>0</v>
      </c>
    </row>
    <row r="52" spans="1:20" ht="15.75">
      <c r="A52" s="2">
        <v>13</v>
      </c>
      <c r="B52" s="3"/>
      <c r="C52" s="11" t="s">
        <v>15</v>
      </c>
      <c r="D52" s="11" t="s">
        <v>17</v>
      </c>
      <c r="E52" s="3">
        <v>0</v>
      </c>
      <c r="F52" s="2" t="str">
        <f t="shared" si="21"/>
        <v>d</v>
      </c>
      <c r="G52" s="4" t="str">
        <f t="shared" si="21"/>
        <v>p</v>
      </c>
      <c r="H52" s="3">
        <v>0</v>
      </c>
      <c r="I52" s="2" t="str">
        <f t="shared" si="23"/>
        <v>d</v>
      </c>
      <c r="J52" s="4" t="str">
        <f t="shared" si="23"/>
        <v>p</v>
      </c>
      <c r="K52" s="3">
        <v>0</v>
      </c>
      <c r="L52" s="2" t="str">
        <f t="shared" si="15"/>
        <v>d</v>
      </c>
      <c r="M52" s="4" t="str">
        <f t="shared" si="16"/>
        <v>p</v>
      </c>
      <c r="N52" s="3">
        <v>0</v>
      </c>
      <c r="O52" s="2" t="str">
        <f t="shared" si="17"/>
        <v>d</v>
      </c>
      <c r="P52" s="4" t="str">
        <f t="shared" si="18"/>
        <v>p</v>
      </c>
      <c r="Q52" s="3">
        <v>0</v>
      </c>
      <c r="R52" s="2" t="str">
        <f t="shared" si="19"/>
        <v>d</v>
      </c>
      <c r="S52" s="4" t="str">
        <f t="shared" si="20"/>
        <v>p</v>
      </c>
      <c r="T52" s="3">
        <v>0</v>
      </c>
    </row>
    <row r="53" spans="1:20" ht="15.75">
      <c r="A53" s="2">
        <v>14</v>
      </c>
      <c r="B53" s="3"/>
      <c r="C53" s="11" t="s">
        <v>14</v>
      </c>
      <c r="D53" s="11" t="s">
        <v>18</v>
      </c>
      <c r="E53" s="3">
        <v>0</v>
      </c>
      <c r="F53" s="2" t="s">
        <v>15</v>
      </c>
      <c r="G53" s="4" t="s">
        <v>18</v>
      </c>
      <c r="H53" s="3">
        <v>1</v>
      </c>
      <c r="I53" s="2" t="s">
        <v>15</v>
      </c>
      <c r="J53" s="4" t="s">
        <v>17</v>
      </c>
      <c r="K53" s="3">
        <v>-1</v>
      </c>
      <c r="L53" s="2" t="str">
        <f t="shared" si="15"/>
        <v>d</v>
      </c>
      <c r="M53" s="4" t="str">
        <f t="shared" si="16"/>
        <v>p</v>
      </c>
      <c r="N53" s="3">
        <v>0</v>
      </c>
      <c r="O53" s="2" t="str">
        <f t="shared" si="17"/>
        <v>d</v>
      </c>
      <c r="P53" s="4" t="str">
        <f t="shared" si="18"/>
        <v>p</v>
      </c>
      <c r="Q53" s="3">
        <v>0</v>
      </c>
      <c r="R53" s="2" t="str">
        <f t="shared" si="19"/>
        <v>d</v>
      </c>
      <c r="S53" s="4" t="str">
        <f t="shared" si="20"/>
        <v>p</v>
      </c>
      <c r="T53" s="3">
        <v>0</v>
      </c>
    </row>
    <row r="54" spans="1:20" ht="15.75">
      <c r="A54" s="2">
        <v>15</v>
      </c>
      <c r="B54" s="3"/>
      <c r="C54" s="11" t="s">
        <v>14</v>
      </c>
      <c r="D54" s="11" t="s">
        <v>18</v>
      </c>
      <c r="E54" s="3">
        <v>0</v>
      </c>
      <c r="F54" s="2" t="str">
        <f t="shared" si="21"/>
        <v>m</v>
      </c>
      <c r="G54" s="4" t="str">
        <f t="shared" si="21"/>
        <v>w</v>
      </c>
      <c r="H54" s="3">
        <v>0</v>
      </c>
      <c r="I54" s="2" t="str">
        <f aca="true" t="shared" si="24" ref="I54:J56">F54</f>
        <v>m</v>
      </c>
      <c r="J54" s="4" t="str">
        <f t="shared" si="24"/>
        <v>w</v>
      </c>
      <c r="K54" s="3">
        <v>0</v>
      </c>
      <c r="L54" s="2" t="str">
        <f t="shared" si="15"/>
        <v>m</v>
      </c>
      <c r="M54" s="4" t="str">
        <f t="shared" si="16"/>
        <v>w</v>
      </c>
      <c r="N54" s="3">
        <v>0</v>
      </c>
      <c r="O54" s="2" t="str">
        <f t="shared" si="17"/>
        <v>m</v>
      </c>
      <c r="P54" s="4" t="str">
        <f t="shared" si="18"/>
        <v>w</v>
      </c>
      <c r="Q54" s="3">
        <v>0</v>
      </c>
      <c r="R54" s="2" t="str">
        <f t="shared" si="19"/>
        <v>m</v>
      </c>
      <c r="S54" s="4" t="str">
        <f t="shared" si="20"/>
        <v>w</v>
      </c>
      <c r="T54" s="3">
        <v>0</v>
      </c>
    </row>
    <row r="55" spans="1:20" ht="15.75">
      <c r="A55" s="2">
        <v>16</v>
      </c>
      <c r="B55" s="3"/>
      <c r="C55" s="11" t="s">
        <v>14</v>
      </c>
      <c r="D55" s="11" t="s">
        <v>18</v>
      </c>
      <c r="E55" s="3">
        <v>0</v>
      </c>
      <c r="F55" s="2" t="str">
        <f t="shared" si="21"/>
        <v>m</v>
      </c>
      <c r="G55" s="4" t="str">
        <f t="shared" si="21"/>
        <v>w</v>
      </c>
      <c r="H55" s="3">
        <v>0</v>
      </c>
      <c r="I55" s="2" t="str">
        <f t="shared" si="24"/>
        <v>m</v>
      </c>
      <c r="J55" s="4" t="str">
        <f t="shared" si="24"/>
        <v>w</v>
      </c>
      <c r="K55" s="3">
        <v>0</v>
      </c>
      <c r="L55" s="2" t="str">
        <f t="shared" si="15"/>
        <v>m</v>
      </c>
      <c r="M55" s="4" t="str">
        <f t="shared" si="16"/>
        <v>w</v>
      </c>
      <c r="N55" s="3">
        <v>0</v>
      </c>
      <c r="O55" s="2" t="str">
        <f t="shared" si="17"/>
        <v>m</v>
      </c>
      <c r="P55" s="4" t="str">
        <f t="shared" si="18"/>
        <v>w</v>
      </c>
      <c r="Q55" s="3">
        <v>0</v>
      </c>
      <c r="R55" s="2" t="str">
        <f t="shared" si="19"/>
        <v>m</v>
      </c>
      <c r="S55" s="4" t="str">
        <f t="shared" si="20"/>
        <v>w</v>
      </c>
      <c r="T55" s="3">
        <v>0</v>
      </c>
    </row>
    <row r="56" spans="1:20" ht="15.75">
      <c r="A56" s="2">
        <v>17</v>
      </c>
      <c r="B56" s="3" t="s">
        <v>125</v>
      </c>
      <c r="C56" s="11" t="s">
        <v>14</v>
      </c>
      <c r="D56" s="11" t="s">
        <v>18</v>
      </c>
      <c r="E56" s="3">
        <v>0</v>
      </c>
      <c r="F56" s="2" t="str">
        <f t="shared" si="21"/>
        <v>m</v>
      </c>
      <c r="G56" s="4" t="str">
        <f t="shared" si="21"/>
        <v>w</v>
      </c>
      <c r="H56" s="3">
        <v>0</v>
      </c>
      <c r="I56" s="2" t="str">
        <f t="shared" si="24"/>
        <v>m</v>
      </c>
      <c r="J56" s="4" t="str">
        <f t="shared" si="24"/>
        <v>w</v>
      </c>
      <c r="K56" s="3">
        <v>0</v>
      </c>
      <c r="L56" s="2" t="str">
        <f t="shared" si="15"/>
        <v>m</v>
      </c>
      <c r="M56" s="4" t="str">
        <f t="shared" si="16"/>
        <v>w</v>
      </c>
      <c r="N56" s="3">
        <v>0</v>
      </c>
      <c r="O56" s="2" t="str">
        <f t="shared" si="17"/>
        <v>m</v>
      </c>
      <c r="P56" s="4" t="str">
        <f t="shared" si="18"/>
        <v>w</v>
      </c>
      <c r="Q56" s="3">
        <v>0</v>
      </c>
      <c r="R56" s="2" t="str">
        <f t="shared" si="19"/>
        <v>m</v>
      </c>
      <c r="S56" s="4" t="str">
        <f t="shared" si="20"/>
        <v>w</v>
      </c>
      <c r="T56" s="3">
        <v>0</v>
      </c>
    </row>
    <row r="57" spans="1:20" ht="15.75">
      <c r="A57" s="2">
        <v>18</v>
      </c>
      <c r="B57" s="3"/>
      <c r="C57" s="11" t="s">
        <v>14</v>
      </c>
      <c r="D57" s="11" t="s">
        <v>18</v>
      </c>
      <c r="E57" s="3">
        <v>0</v>
      </c>
      <c r="F57" s="2" t="s">
        <v>15</v>
      </c>
      <c r="G57" s="4" t="s">
        <v>17</v>
      </c>
      <c r="H57" s="3">
        <v>0</v>
      </c>
      <c r="I57" s="2" t="s">
        <v>14</v>
      </c>
      <c r="J57" s="4" t="s">
        <v>18</v>
      </c>
      <c r="K57" s="3">
        <v>0</v>
      </c>
      <c r="L57" s="2" t="str">
        <f t="shared" si="15"/>
        <v>m</v>
      </c>
      <c r="M57" s="4" t="str">
        <f t="shared" si="16"/>
        <v>w</v>
      </c>
      <c r="N57" s="3">
        <v>0</v>
      </c>
      <c r="O57" s="2" t="str">
        <f t="shared" si="17"/>
        <v>m</v>
      </c>
      <c r="P57" s="4" t="str">
        <f t="shared" si="18"/>
        <v>w</v>
      </c>
      <c r="Q57" s="3">
        <v>0</v>
      </c>
      <c r="R57" s="2" t="str">
        <f t="shared" si="19"/>
        <v>m</v>
      </c>
      <c r="S57" s="4" t="str">
        <f t="shared" si="20"/>
        <v>w</v>
      </c>
      <c r="T57" s="3">
        <v>0</v>
      </c>
    </row>
    <row r="58" spans="1:20" ht="15.75">
      <c r="A58" s="2">
        <v>19</v>
      </c>
      <c r="B58" s="3"/>
      <c r="C58" s="11" t="s">
        <v>14</v>
      </c>
      <c r="D58" s="11" t="s">
        <v>18</v>
      </c>
      <c r="E58" s="3">
        <v>0</v>
      </c>
      <c r="F58" s="2" t="str">
        <f t="shared" si="21"/>
        <v>m</v>
      </c>
      <c r="G58" s="4" t="str">
        <f t="shared" si="21"/>
        <v>w</v>
      </c>
      <c r="H58" s="3">
        <v>0</v>
      </c>
      <c r="I58" s="2" t="str">
        <f aca="true" t="shared" si="25" ref="I58:J61">F58</f>
        <v>m</v>
      </c>
      <c r="J58" s="4" t="str">
        <f t="shared" si="25"/>
        <v>w</v>
      </c>
      <c r="K58" s="3">
        <v>0</v>
      </c>
      <c r="L58" s="2" t="str">
        <f t="shared" si="15"/>
        <v>m</v>
      </c>
      <c r="M58" s="4" t="str">
        <f t="shared" si="16"/>
        <v>w</v>
      </c>
      <c r="N58" s="3">
        <v>0</v>
      </c>
      <c r="O58" s="2" t="str">
        <f t="shared" si="17"/>
        <v>m</v>
      </c>
      <c r="P58" s="4" t="str">
        <f t="shared" si="18"/>
        <v>w</v>
      </c>
      <c r="Q58" s="3">
        <v>0</v>
      </c>
      <c r="R58" s="2" t="str">
        <f t="shared" si="19"/>
        <v>m</v>
      </c>
      <c r="S58" s="4" t="str">
        <f t="shared" si="20"/>
        <v>w</v>
      </c>
      <c r="T58" s="3">
        <v>0</v>
      </c>
    </row>
    <row r="59" spans="1:20" ht="15.75">
      <c r="A59" s="2">
        <v>20</v>
      </c>
      <c r="B59" s="3"/>
      <c r="C59" s="11" t="s">
        <v>15</v>
      </c>
      <c r="D59" s="11" t="s">
        <v>17</v>
      </c>
      <c r="E59" s="3">
        <v>0</v>
      </c>
      <c r="F59" s="2" t="str">
        <f t="shared" si="21"/>
        <v>d</v>
      </c>
      <c r="G59" s="4" t="str">
        <f t="shared" si="21"/>
        <v>p</v>
      </c>
      <c r="H59" s="3">
        <v>0</v>
      </c>
      <c r="I59" s="2" t="str">
        <f t="shared" si="25"/>
        <v>d</v>
      </c>
      <c r="J59" s="4" t="str">
        <f t="shared" si="25"/>
        <v>p</v>
      </c>
      <c r="K59" s="3">
        <v>0</v>
      </c>
      <c r="L59" s="2" t="str">
        <f t="shared" si="15"/>
        <v>d</v>
      </c>
      <c r="M59" s="4" t="str">
        <f t="shared" si="16"/>
        <v>p</v>
      </c>
      <c r="N59" s="3">
        <v>0</v>
      </c>
      <c r="O59" s="2" t="str">
        <f t="shared" si="17"/>
        <v>d</v>
      </c>
      <c r="P59" s="4" t="str">
        <f t="shared" si="18"/>
        <v>p</v>
      </c>
      <c r="Q59" s="3">
        <v>0</v>
      </c>
      <c r="R59" s="2" t="str">
        <f t="shared" si="19"/>
        <v>d</v>
      </c>
      <c r="S59" s="4" t="str">
        <f t="shared" si="20"/>
        <v>p</v>
      </c>
      <c r="T59" s="3">
        <v>0</v>
      </c>
    </row>
    <row r="60" spans="1:20" ht="15.75">
      <c r="A60" s="2">
        <v>21</v>
      </c>
      <c r="B60" s="3"/>
      <c r="C60" s="11" t="s">
        <v>15</v>
      </c>
      <c r="D60" s="11" t="s">
        <v>17</v>
      </c>
      <c r="E60" s="3">
        <v>0</v>
      </c>
      <c r="F60" s="2" t="str">
        <f t="shared" si="21"/>
        <v>d</v>
      </c>
      <c r="G60" s="4" t="str">
        <f t="shared" si="21"/>
        <v>p</v>
      </c>
      <c r="H60" s="3">
        <v>0</v>
      </c>
      <c r="I60" s="2" t="str">
        <f t="shared" si="25"/>
        <v>d</v>
      </c>
      <c r="J60" s="4" t="str">
        <f t="shared" si="25"/>
        <v>p</v>
      </c>
      <c r="K60" s="3">
        <v>0</v>
      </c>
      <c r="L60" s="2" t="str">
        <f t="shared" si="15"/>
        <v>d</v>
      </c>
      <c r="M60" s="4" t="str">
        <f t="shared" si="16"/>
        <v>p</v>
      </c>
      <c r="N60" s="3">
        <v>0</v>
      </c>
      <c r="O60" s="2" t="str">
        <f t="shared" si="17"/>
        <v>d</v>
      </c>
      <c r="P60" s="4" t="str">
        <f t="shared" si="18"/>
        <v>p</v>
      </c>
      <c r="Q60" s="3">
        <v>0</v>
      </c>
      <c r="R60" s="2" t="str">
        <f t="shared" si="19"/>
        <v>d</v>
      </c>
      <c r="S60" s="4" t="str">
        <f t="shared" si="20"/>
        <v>p</v>
      </c>
      <c r="T60" s="3">
        <v>0</v>
      </c>
    </row>
    <row r="61" spans="1:20" ht="15.75">
      <c r="A61" s="2">
        <v>22</v>
      </c>
      <c r="B61" s="3"/>
      <c r="C61" s="11" t="s">
        <v>14</v>
      </c>
      <c r="D61" s="11" t="s">
        <v>18</v>
      </c>
      <c r="E61" s="3">
        <v>0</v>
      </c>
      <c r="F61" s="2" t="str">
        <f t="shared" si="21"/>
        <v>m</v>
      </c>
      <c r="G61" s="4" t="str">
        <f t="shared" si="21"/>
        <v>w</v>
      </c>
      <c r="H61" s="3">
        <v>0</v>
      </c>
      <c r="I61" s="2" t="str">
        <f t="shared" si="25"/>
        <v>m</v>
      </c>
      <c r="J61" s="4" t="str">
        <f t="shared" si="25"/>
        <v>w</v>
      </c>
      <c r="K61" s="3">
        <v>0</v>
      </c>
      <c r="L61" s="2" t="str">
        <f t="shared" si="15"/>
        <v>m</v>
      </c>
      <c r="M61" s="4" t="str">
        <f t="shared" si="16"/>
        <v>w</v>
      </c>
      <c r="N61" s="3">
        <v>0</v>
      </c>
      <c r="O61" s="2" t="str">
        <f t="shared" si="17"/>
        <v>m</v>
      </c>
      <c r="P61" s="4" t="str">
        <f t="shared" si="18"/>
        <v>w</v>
      </c>
      <c r="Q61" s="3">
        <v>0</v>
      </c>
      <c r="R61" s="2" t="str">
        <f t="shared" si="19"/>
        <v>m</v>
      </c>
      <c r="S61" s="4" t="str">
        <f t="shared" si="20"/>
        <v>w</v>
      </c>
      <c r="T61" s="3">
        <v>0</v>
      </c>
    </row>
    <row r="62" spans="1:20" ht="15.75">
      <c r="A62" s="2">
        <v>23</v>
      </c>
      <c r="B62" s="3" t="s">
        <v>126</v>
      </c>
      <c r="C62" s="11" t="s">
        <v>15</v>
      </c>
      <c r="D62" s="11" t="s">
        <v>18</v>
      </c>
      <c r="E62" s="3">
        <v>0</v>
      </c>
      <c r="F62" s="2" t="str">
        <f t="shared" si="21"/>
        <v>d</v>
      </c>
      <c r="G62" s="4" t="str">
        <f t="shared" si="21"/>
        <v>w</v>
      </c>
      <c r="H62" s="3">
        <v>0</v>
      </c>
      <c r="I62" s="2" t="s">
        <v>14</v>
      </c>
      <c r="J62" s="4" t="s">
        <v>18</v>
      </c>
      <c r="K62" s="3">
        <v>-1</v>
      </c>
      <c r="L62" s="2" t="str">
        <f t="shared" si="15"/>
        <v>m</v>
      </c>
      <c r="M62" s="4" t="str">
        <f t="shared" si="16"/>
        <v>w</v>
      </c>
      <c r="N62" s="3">
        <v>0</v>
      </c>
      <c r="O62" s="2" t="str">
        <f t="shared" si="17"/>
        <v>m</v>
      </c>
      <c r="P62" s="4" t="str">
        <f t="shared" si="18"/>
        <v>w</v>
      </c>
      <c r="Q62" s="3">
        <v>0</v>
      </c>
      <c r="R62" s="2" t="s">
        <v>15</v>
      </c>
      <c r="S62" s="4" t="s">
        <v>17</v>
      </c>
      <c r="T62" s="3">
        <v>0</v>
      </c>
    </row>
    <row r="63" spans="1:20" ht="15.75">
      <c r="A63" s="2">
        <v>24</v>
      </c>
      <c r="B63" s="3"/>
      <c r="C63" s="11" t="s">
        <v>15</v>
      </c>
      <c r="D63" s="11" t="s">
        <v>17</v>
      </c>
      <c r="E63" s="3">
        <v>0</v>
      </c>
      <c r="F63" s="2" t="str">
        <f t="shared" si="21"/>
        <v>d</v>
      </c>
      <c r="G63" s="4" t="str">
        <f t="shared" si="21"/>
        <v>p</v>
      </c>
      <c r="H63" s="3">
        <v>0</v>
      </c>
      <c r="I63" s="2" t="str">
        <f aca="true" t="shared" si="26" ref="I63:J69">F63</f>
        <v>d</v>
      </c>
      <c r="J63" s="4" t="str">
        <f t="shared" si="26"/>
        <v>p</v>
      </c>
      <c r="K63" s="3">
        <v>0</v>
      </c>
      <c r="L63" s="2" t="str">
        <f t="shared" si="15"/>
        <v>d</v>
      </c>
      <c r="M63" s="4" t="str">
        <f t="shared" si="16"/>
        <v>p</v>
      </c>
      <c r="N63" s="3">
        <v>0</v>
      </c>
      <c r="O63" s="2" t="str">
        <f t="shared" si="17"/>
        <v>d</v>
      </c>
      <c r="P63" s="4" t="str">
        <f t="shared" si="18"/>
        <v>p</v>
      </c>
      <c r="Q63" s="3">
        <v>0</v>
      </c>
      <c r="R63" s="2" t="str">
        <f aca="true" t="shared" si="27" ref="R63:S69">O63</f>
        <v>d</v>
      </c>
      <c r="S63" s="4" t="str">
        <f t="shared" si="27"/>
        <v>p</v>
      </c>
      <c r="T63" s="3">
        <v>0</v>
      </c>
    </row>
    <row r="64" spans="1:20" ht="15.75">
      <c r="A64" s="2">
        <v>25</v>
      </c>
      <c r="B64" s="3"/>
      <c r="C64" s="11" t="s">
        <v>16</v>
      </c>
      <c r="D64" s="11" t="s">
        <v>18</v>
      </c>
      <c r="E64" s="3">
        <v>0</v>
      </c>
      <c r="F64" s="2" t="str">
        <f t="shared" si="21"/>
        <v>s</v>
      </c>
      <c r="G64" s="4" t="str">
        <f t="shared" si="21"/>
        <v>w</v>
      </c>
      <c r="H64" s="3">
        <v>0</v>
      </c>
      <c r="I64" s="2" t="str">
        <f t="shared" si="26"/>
        <v>s</v>
      </c>
      <c r="J64" s="4" t="str">
        <f t="shared" si="26"/>
        <v>w</v>
      </c>
      <c r="K64" s="3">
        <v>0</v>
      </c>
      <c r="L64" s="2" t="str">
        <f t="shared" si="15"/>
        <v>s</v>
      </c>
      <c r="M64" s="4" t="str">
        <f t="shared" si="16"/>
        <v>w</v>
      </c>
      <c r="N64" s="3">
        <v>0</v>
      </c>
      <c r="O64" s="2" t="str">
        <f t="shared" si="17"/>
        <v>s</v>
      </c>
      <c r="P64" s="4" t="str">
        <f t="shared" si="18"/>
        <v>w</v>
      </c>
      <c r="Q64" s="3">
        <v>0</v>
      </c>
      <c r="R64" s="2" t="str">
        <f t="shared" si="27"/>
        <v>s</v>
      </c>
      <c r="S64" s="4" t="str">
        <f t="shared" si="27"/>
        <v>w</v>
      </c>
      <c r="T64" s="3">
        <v>0</v>
      </c>
    </row>
    <row r="65" spans="1:20" ht="15.75">
      <c r="A65" s="7">
        <v>26</v>
      </c>
      <c r="B65" s="3"/>
      <c r="C65" s="11" t="s">
        <v>15</v>
      </c>
      <c r="D65" s="11" t="s">
        <v>17</v>
      </c>
      <c r="E65" s="3">
        <v>0</v>
      </c>
      <c r="F65" s="2" t="str">
        <f t="shared" si="21"/>
        <v>d</v>
      </c>
      <c r="G65" s="4" t="str">
        <f t="shared" si="21"/>
        <v>p</v>
      </c>
      <c r="H65" s="3">
        <v>0</v>
      </c>
      <c r="I65" s="2" t="str">
        <f t="shared" si="26"/>
        <v>d</v>
      </c>
      <c r="J65" s="4" t="str">
        <f t="shared" si="26"/>
        <v>p</v>
      </c>
      <c r="K65" s="3">
        <v>0</v>
      </c>
      <c r="L65" s="2" t="str">
        <f t="shared" si="15"/>
        <v>d</v>
      </c>
      <c r="M65" s="4" t="str">
        <f t="shared" si="16"/>
        <v>p</v>
      </c>
      <c r="N65" s="3">
        <v>0</v>
      </c>
      <c r="O65" s="2" t="str">
        <f t="shared" si="17"/>
        <v>d</v>
      </c>
      <c r="P65" s="4" t="str">
        <f t="shared" si="18"/>
        <v>p</v>
      </c>
      <c r="Q65" s="3">
        <v>0</v>
      </c>
      <c r="R65" s="2" t="str">
        <f t="shared" si="27"/>
        <v>d</v>
      </c>
      <c r="S65" s="4" t="str">
        <f t="shared" si="27"/>
        <v>p</v>
      </c>
      <c r="T65" s="3">
        <v>0</v>
      </c>
    </row>
    <row r="66" spans="1:20" ht="15.75">
      <c r="A66" s="7">
        <v>27</v>
      </c>
      <c r="B66" s="3"/>
      <c r="C66" s="11" t="s">
        <v>14</v>
      </c>
      <c r="D66" s="11" t="s">
        <v>18</v>
      </c>
      <c r="E66" s="3">
        <v>0</v>
      </c>
      <c r="F66" s="2" t="str">
        <f t="shared" si="21"/>
        <v>m</v>
      </c>
      <c r="G66" s="4" t="str">
        <f t="shared" si="21"/>
        <v>w</v>
      </c>
      <c r="H66" s="3">
        <v>0</v>
      </c>
      <c r="I66" s="2" t="str">
        <f t="shared" si="26"/>
        <v>m</v>
      </c>
      <c r="J66" s="4" t="str">
        <f t="shared" si="26"/>
        <v>w</v>
      </c>
      <c r="K66" s="3">
        <v>0</v>
      </c>
      <c r="L66" s="2" t="str">
        <f t="shared" si="15"/>
        <v>m</v>
      </c>
      <c r="M66" s="4" t="str">
        <f t="shared" si="16"/>
        <v>w</v>
      </c>
      <c r="N66" s="3">
        <v>0</v>
      </c>
      <c r="O66" s="2" t="str">
        <f t="shared" si="17"/>
        <v>m</v>
      </c>
      <c r="P66" s="4" t="str">
        <f t="shared" si="18"/>
        <v>w</v>
      </c>
      <c r="Q66" s="3">
        <v>0</v>
      </c>
      <c r="R66" s="2" t="str">
        <f t="shared" si="27"/>
        <v>m</v>
      </c>
      <c r="S66" s="4" t="str">
        <f t="shared" si="27"/>
        <v>w</v>
      </c>
      <c r="T66" s="3">
        <v>0</v>
      </c>
    </row>
    <row r="67" spans="1:20" ht="15.75">
      <c r="A67" s="7">
        <v>28</v>
      </c>
      <c r="B67" s="3"/>
      <c r="C67" s="11" t="s">
        <v>14</v>
      </c>
      <c r="D67" s="11" t="s">
        <v>17</v>
      </c>
      <c r="E67" s="3">
        <v>0</v>
      </c>
      <c r="F67" s="2" t="str">
        <f t="shared" si="21"/>
        <v>m</v>
      </c>
      <c r="G67" s="4" t="str">
        <f t="shared" si="21"/>
        <v>p</v>
      </c>
      <c r="H67" s="3">
        <v>0</v>
      </c>
      <c r="I67" s="2" t="str">
        <f t="shared" si="26"/>
        <v>m</v>
      </c>
      <c r="J67" s="4" t="str">
        <f t="shared" si="26"/>
        <v>p</v>
      </c>
      <c r="K67" s="3">
        <v>0</v>
      </c>
      <c r="L67" s="2" t="str">
        <f t="shared" si="15"/>
        <v>m</v>
      </c>
      <c r="M67" s="4" t="str">
        <f t="shared" si="16"/>
        <v>p</v>
      </c>
      <c r="N67" s="3">
        <v>0</v>
      </c>
      <c r="O67" s="2" t="str">
        <f t="shared" si="17"/>
        <v>m</v>
      </c>
      <c r="P67" s="4" t="str">
        <f t="shared" si="18"/>
        <v>p</v>
      </c>
      <c r="Q67" s="3">
        <v>0</v>
      </c>
      <c r="R67" s="2" t="str">
        <f t="shared" si="27"/>
        <v>m</v>
      </c>
      <c r="S67" s="4" t="str">
        <f t="shared" si="27"/>
        <v>p</v>
      </c>
      <c r="T67" s="3">
        <v>0</v>
      </c>
    </row>
    <row r="68" spans="1:20" ht="15.75">
      <c r="A68" s="7">
        <v>29</v>
      </c>
      <c r="B68" s="3"/>
      <c r="C68" s="11" t="s">
        <v>15</v>
      </c>
      <c r="D68" s="11" t="s">
        <v>18</v>
      </c>
      <c r="E68" s="3">
        <v>0</v>
      </c>
      <c r="F68" s="2" t="str">
        <f t="shared" si="21"/>
        <v>d</v>
      </c>
      <c r="G68" s="4" t="str">
        <f t="shared" si="21"/>
        <v>w</v>
      </c>
      <c r="H68" s="3">
        <v>0</v>
      </c>
      <c r="I68" s="2" t="str">
        <f t="shared" si="26"/>
        <v>d</v>
      </c>
      <c r="J68" s="4" t="str">
        <f t="shared" si="26"/>
        <v>w</v>
      </c>
      <c r="K68" s="3">
        <v>0</v>
      </c>
      <c r="L68" s="2" t="str">
        <f t="shared" si="15"/>
        <v>d</v>
      </c>
      <c r="M68" s="4" t="str">
        <f t="shared" si="16"/>
        <v>w</v>
      </c>
      <c r="N68" s="3">
        <v>0</v>
      </c>
      <c r="O68" s="2" t="str">
        <f t="shared" si="17"/>
        <v>d</v>
      </c>
      <c r="P68" s="4" t="str">
        <f t="shared" si="18"/>
        <v>w</v>
      </c>
      <c r="Q68" s="3">
        <v>0</v>
      </c>
      <c r="R68" s="2" t="str">
        <f t="shared" si="27"/>
        <v>d</v>
      </c>
      <c r="S68" s="4" t="str">
        <f t="shared" si="27"/>
        <v>w</v>
      </c>
      <c r="T68" s="3">
        <v>0</v>
      </c>
    </row>
    <row r="69" spans="1:20" ht="16.5" thickBot="1">
      <c r="A69" s="12">
        <v>30</v>
      </c>
      <c r="B69" s="13"/>
      <c r="C69" s="17" t="s">
        <v>14</v>
      </c>
      <c r="D69" s="17" t="s">
        <v>18</v>
      </c>
      <c r="E69" s="13">
        <v>0</v>
      </c>
      <c r="F69" s="16" t="str">
        <f>C69</f>
        <v>m</v>
      </c>
      <c r="G69" s="17" t="str">
        <f>D69</f>
        <v>w</v>
      </c>
      <c r="H69" s="13">
        <v>0</v>
      </c>
      <c r="I69" s="16" t="str">
        <f t="shared" si="26"/>
        <v>m</v>
      </c>
      <c r="J69" s="17" t="str">
        <f t="shared" si="26"/>
        <v>w</v>
      </c>
      <c r="K69" s="13">
        <v>0</v>
      </c>
      <c r="L69" s="16" t="str">
        <f t="shared" si="15"/>
        <v>m</v>
      </c>
      <c r="M69" s="17" t="str">
        <f t="shared" si="16"/>
        <v>w</v>
      </c>
      <c r="N69" s="13">
        <v>0</v>
      </c>
      <c r="O69" s="16" t="str">
        <f t="shared" si="17"/>
        <v>m</v>
      </c>
      <c r="P69" s="17" t="str">
        <f t="shared" si="18"/>
        <v>w</v>
      </c>
      <c r="Q69" s="13">
        <v>0</v>
      </c>
      <c r="R69" s="16" t="str">
        <f t="shared" si="27"/>
        <v>m</v>
      </c>
      <c r="S69" s="17" t="str">
        <f t="shared" si="27"/>
        <v>w</v>
      </c>
      <c r="T69" s="13">
        <v>0</v>
      </c>
    </row>
    <row r="70" spans="1:20" ht="15.75">
      <c r="A70" s="11"/>
      <c r="B70" s="4"/>
      <c r="C70" s="11"/>
      <c r="D70" s="11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5.75">
      <c r="A71" s="11"/>
      <c r="B71" s="4"/>
      <c r="C71" s="11"/>
      <c r="D71" s="1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ht="16.5" thickBot="1">
      <c r="R72" s="5" t="s">
        <v>25</v>
      </c>
    </row>
    <row r="73" spans="1:20" ht="16.5" thickBot="1">
      <c r="A73" s="120"/>
      <c r="B73" s="121"/>
      <c r="C73" s="14" t="s">
        <v>8</v>
      </c>
      <c r="D73" s="14"/>
      <c r="E73" s="14"/>
      <c r="F73" s="14"/>
      <c r="G73" s="14"/>
      <c r="H73" s="14"/>
      <c r="I73" s="30" t="s">
        <v>127</v>
      </c>
      <c r="J73" s="122"/>
      <c r="K73" s="122"/>
      <c r="L73" s="122"/>
      <c r="M73" s="30" t="s">
        <v>232</v>
      </c>
      <c r="N73" s="30"/>
      <c r="O73" s="30"/>
      <c r="P73" s="30"/>
      <c r="Q73" s="30"/>
      <c r="R73" s="30"/>
      <c r="S73" s="30"/>
      <c r="T73" s="123"/>
    </row>
    <row r="74" spans="1:20" ht="15.75">
      <c r="A74" s="124" t="s">
        <v>2</v>
      </c>
      <c r="B74" s="126" t="s">
        <v>0</v>
      </c>
      <c r="C74" s="128">
        <v>1959</v>
      </c>
      <c r="D74" s="129"/>
      <c r="E74" s="130"/>
      <c r="F74" s="128" t="s">
        <v>7</v>
      </c>
      <c r="G74" s="129"/>
      <c r="H74" s="130"/>
      <c r="I74" s="128" t="s">
        <v>6</v>
      </c>
      <c r="J74" s="129"/>
      <c r="K74" s="130"/>
      <c r="L74" s="128">
        <v>1985</v>
      </c>
      <c r="M74" s="129"/>
      <c r="N74" s="130"/>
      <c r="O74" s="128">
        <v>1994</v>
      </c>
      <c r="P74" s="129"/>
      <c r="Q74" s="130"/>
      <c r="R74" s="128" t="s">
        <v>1</v>
      </c>
      <c r="S74" s="129"/>
      <c r="T74" s="130"/>
    </row>
    <row r="75" spans="1:20" ht="16.5" thickBot="1">
      <c r="A75" s="125"/>
      <c r="B75" s="127"/>
      <c r="C75" s="9" t="s">
        <v>3</v>
      </c>
      <c r="D75" s="6" t="s">
        <v>5</v>
      </c>
      <c r="E75" s="8" t="s">
        <v>4</v>
      </c>
      <c r="F75" s="9" t="s">
        <v>3</v>
      </c>
      <c r="G75" s="6" t="s">
        <v>5</v>
      </c>
      <c r="H75" s="8" t="s">
        <v>4</v>
      </c>
      <c r="I75" s="9" t="s">
        <v>3</v>
      </c>
      <c r="J75" s="6" t="s">
        <v>5</v>
      </c>
      <c r="K75" s="8" t="s">
        <v>4</v>
      </c>
      <c r="L75" s="9" t="s">
        <v>3</v>
      </c>
      <c r="M75" s="6" t="s">
        <v>5</v>
      </c>
      <c r="N75" s="10" t="s">
        <v>4</v>
      </c>
      <c r="O75" s="9" t="s">
        <v>3</v>
      </c>
      <c r="P75" s="6" t="s">
        <v>5</v>
      </c>
      <c r="Q75" s="8" t="s">
        <v>4</v>
      </c>
      <c r="R75" s="9" t="s">
        <v>3</v>
      </c>
      <c r="S75" s="6" t="s">
        <v>5</v>
      </c>
      <c r="T75" s="8" t="s">
        <v>4</v>
      </c>
    </row>
    <row r="76" spans="1:20" ht="15.75">
      <c r="A76" s="2">
        <v>1</v>
      </c>
      <c r="B76" s="3" t="s">
        <v>128</v>
      </c>
      <c r="C76" s="4" t="s">
        <v>14</v>
      </c>
      <c r="D76" s="4" t="s">
        <v>18</v>
      </c>
      <c r="E76" s="3">
        <v>0</v>
      </c>
      <c r="F76" s="2" t="str">
        <f>C76</f>
        <v>m</v>
      </c>
      <c r="G76" s="4" t="str">
        <f>D76</f>
        <v>w</v>
      </c>
      <c r="H76" s="3">
        <v>0</v>
      </c>
      <c r="I76" s="2" t="str">
        <f aca="true" t="shared" si="28" ref="I76:J79">F76</f>
        <v>m</v>
      </c>
      <c r="J76" s="4" t="str">
        <f t="shared" si="28"/>
        <v>w</v>
      </c>
      <c r="K76" s="3">
        <v>0</v>
      </c>
      <c r="L76" s="2" t="str">
        <f aca="true" t="shared" si="29" ref="L76:M83">I76</f>
        <v>m</v>
      </c>
      <c r="M76" s="4" t="str">
        <f t="shared" si="29"/>
        <v>w</v>
      </c>
      <c r="N76" s="3">
        <v>0</v>
      </c>
      <c r="O76" s="2" t="str">
        <f>L76</f>
        <v>m</v>
      </c>
      <c r="P76" s="4" t="str">
        <f>M76</f>
        <v>w</v>
      </c>
      <c r="Q76" s="3">
        <v>0</v>
      </c>
      <c r="R76" s="2" t="str">
        <f aca="true" t="shared" si="30" ref="R76:R105">O76</f>
        <v>m</v>
      </c>
      <c r="S76" s="4" t="str">
        <f aca="true" t="shared" si="31" ref="S76:S105">P76</f>
        <v>w</v>
      </c>
      <c r="T76" s="3">
        <v>0</v>
      </c>
    </row>
    <row r="77" spans="1:20" ht="15.75">
      <c r="A77" s="2">
        <v>2</v>
      </c>
      <c r="B77" s="3"/>
      <c r="C77" s="4" t="s">
        <v>15</v>
      </c>
      <c r="D77" s="4" t="s">
        <v>18</v>
      </c>
      <c r="E77" s="3">
        <v>0</v>
      </c>
      <c r="F77" s="2" t="str">
        <f aca="true" t="shared" si="32" ref="F77:G104">C77</f>
        <v>d</v>
      </c>
      <c r="G77" s="4" t="str">
        <f t="shared" si="32"/>
        <v>w</v>
      </c>
      <c r="H77" s="3">
        <v>0</v>
      </c>
      <c r="I77" s="2" t="str">
        <f t="shared" si="28"/>
        <v>d</v>
      </c>
      <c r="J77" s="4" t="str">
        <f t="shared" si="28"/>
        <v>w</v>
      </c>
      <c r="K77" s="3">
        <v>0</v>
      </c>
      <c r="L77" s="2" t="str">
        <f t="shared" si="29"/>
        <v>d</v>
      </c>
      <c r="M77" s="4" t="str">
        <f t="shared" si="29"/>
        <v>w</v>
      </c>
      <c r="N77" s="3">
        <v>0</v>
      </c>
      <c r="O77" s="2" t="str">
        <f aca="true" t="shared" si="33" ref="O77:O86">L77</f>
        <v>d</v>
      </c>
      <c r="P77" s="4" t="s">
        <v>17</v>
      </c>
      <c r="Q77" s="3">
        <v>-1</v>
      </c>
      <c r="R77" s="2" t="str">
        <f t="shared" si="30"/>
        <v>d</v>
      </c>
      <c r="S77" s="4" t="str">
        <f t="shared" si="31"/>
        <v>p</v>
      </c>
      <c r="T77" s="3">
        <v>0</v>
      </c>
    </row>
    <row r="78" spans="1:20" ht="15.75">
      <c r="A78" s="2">
        <v>3</v>
      </c>
      <c r="B78" s="3"/>
      <c r="C78" s="4" t="s">
        <v>14</v>
      </c>
      <c r="D78" s="4" t="s">
        <v>18</v>
      </c>
      <c r="E78" s="3">
        <v>0</v>
      </c>
      <c r="F78" s="2" t="str">
        <f t="shared" si="32"/>
        <v>m</v>
      </c>
      <c r="G78" s="4" t="str">
        <f t="shared" si="32"/>
        <v>w</v>
      </c>
      <c r="H78" s="3">
        <v>0</v>
      </c>
      <c r="I78" s="2" t="str">
        <f t="shared" si="28"/>
        <v>m</v>
      </c>
      <c r="J78" s="4" t="str">
        <f t="shared" si="28"/>
        <v>w</v>
      </c>
      <c r="K78" s="3">
        <v>0</v>
      </c>
      <c r="L78" s="2" t="str">
        <f t="shared" si="29"/>
        <v>m</v>
      </c>
      <c r="M78" s="4" t="str">
        <f t="shared" si="29"/>
        <v>w</v>
      </c>
      <c r="N78" s="3">
        <v>0</v>
      </c>
      <c r="O78" s="2" t="str">
        <f t="shared" si="33"/>
        <v>m</v>
      </c>
      <c r="P78" s="4" t="str">
        <f aca="true" t="shared" si="34" ref="P78:P105">M78</f>
        <v>w</v>
      </c>
      <c r="Q78" s="3">
        <v>0</v>
      </c>
      <c r="R78" s="2" t="str">
        <f t="shared" si="30"/>
        <v>m</v>
      </c>
      <c r="S78" s="4" t="str">
        <f t="shared" si="31"/>
        <v>w</v>
      </c>
      <c r="T78" s="3">
        <v>0</v>
      </c>
    </row>
    <row r="79" spans="1:20" ht="15.75">
      <c r="A79" s="2">
        <v>4</v>
      </c>
      <c r="B79" s="3"/>
      <c r="C79" s="11" t="s">
        <v>15</v>
      </c>
      <c r="D79" s="11" t="s">
        <v>17</v>
      </c>
      <c r="E79" s="3">
        <v>0</v>
      </c>
      <c r="F79" s="2" t="str">
        <f t="shared" si="32"/>
        <v>d</v>
      </c>
      <c r="G79" s="4" t="str">
        <f t="shared" si="32"/>
        <v>p</v>
      </c>
      <c r="H79" s="3">
        <v>0</v>
      </c>
      <c r="I79" s="2" t="str">
        <f t="shared" si="28"/>
        <v>d</v>
      </c>
      <c r="J79" s="4" t="str">
        <f t="shared" si="28"/>
        <v>p</v>
      </c>
      <c r="K79" s="3">
        <v>0</v>
      </c>
      <c r="L79" s="2" t="str">
        <f t="shared" si="29"/>
        <v>d</v>
      </c>
      <c r="M79" s="4" t="str">
        <f t="shared" si="29"/>
        <v>p</v>
      </c>
      <c r="N79" s="3">
        <v>0</v>
      </c>
      <c r="O79" s="2" t="str">
        <f t="shared" si="33"/>
        <v>d</v>
      </c>
      <c r="P79" s="4" t="str">
        <f t="shared" si="34"/>
        <v>p</v>
      </c>
      <c r="Q79" s="3">
        <v>0</v>
      </c>
      <c r="R79" s="2" t="str">
        <f t="shared" si="30"/>
        <v>d</v>
      </c>
      <c r="S79" s="4" t="str">
        <f t="shared" si="31"/>
        <v>p</v>
      </c>
      <c r="T79" s="3">
        <v>0</v>
      </c>
    </row>
    <row r="80" spans="1:20" ht="15.75">
      <c r="A80" s="2">
        <v>5</v>
      </c>
      <c r="B80" s="3"/>
      <c r="C80" s="11" t="s">
        <v>15</v>
      </c>
      <c r="D80" s="11" t="s">
        <v>18</v>
      </c>
      <c r="E80" s="3">
        <v>0</v>
      </c>
      <c r="F80" s="2" t="str">
        <f t="shared" si="32"/>
        <v>d</v>
      </c>
      <c r="G80" s="4" t="str">
        <f t="shared" si="32"/>
        <v>w</v>
      </c>
      <c r="H80" s="3">
        <v>0</v>
      </c>
      <c r="I80" s="2" t="str">
        <f aca="true" t="shared" si="35" ref="I80:I87">F80</f>
        <v>d</v>
      </c>
      <c r="J80" s="4" t="s">
        <v>17</v>
      </c>
      <c r="K80" s="3">
        <v>-1</v>
      </c>
      <c r="L80" s="2" t="str">
        <f t="shared" si="29"/>
        <v>d</v>
      </c>
      <c r="M80" s="4" t="str">
        <f t="shared" si="29"/>
        <v>p</v>
      </c>
      <c r="N80" s="3">
        <v>0</v>
      </c>
      <c r="O80" s="2" t="str">
        <f t="shared" si="33"/>
        <v>d</v>
      </c>
      <c r="P80" s="4" t="str">
        <f t="shared" si="34"/>
        <v>p</v>
      </c>
      <c r="Q80" s="3">
        <v>0</v>
      </c>
      <c r="R80" s="2" t="str">
        <f t="shared" si="30"/>
        <v>d</v>
      </c>
      <c r="S80" s="4" t="str">
        <f t="shared" si="31"/>
        <v>p</v>
      </c>
      <c r="T80" s="3">
        <v>0</v>
      </c>
    </row>
    <row r="81" spans="1:20" ht="15.75">
      <c r="A81" s="2">
        <v>6</v>
      </c>
      <c r="B81" s="3"/>
      <c r="C81" s="11" t="s">
        <v>14</v>
      </c>
      <c r="D81" s="11" t="s">
        <v>18</v>
      </c>
      <c r="E81" s="3">
        <v>0</v>
      </c>
      <c r="F81" s="2" t="str">
        <f t="shared" si="32"/>
        <v>m</v>
      </c>
      <c r="G81" s="4" t="str">
        <f t="shared" si="32"/>
        <v>w</v>
      </c>
      <c r="H81" s="3">
        <v>0</v>
      </c>
      <c r="I81" s="2" t="str">
        <f t="shared" si="35"/>
        <v>m</v>
      </c>
      <c r="J81" s="4" t="str">
        <f aca="true" t="shared" si="36" ref="J81:J105">G81</f>
        <v>w</v>
      </c>
      <c r="K81" s="3">
        <v>0</v>
      </c>
      <c r="L81" s="2" t="str">
        <f t="shared" si="29"/>
        <v>m</v>
      </c>
      <c r="M81" s="4" t="str">
        <f t="shared" si="29"/>
        <v>w</v>
      </c>
      <c r="N81" s="3">
        <v>0</v>
      </c>
      <c r="O81" s="2" t="str">
        <f t="shared" si="33"/>
        <v>m</v>
      </c>
      <c r="P81" s="4" t="str">
        <f t="shared" si="34"/>
        <v>w</v>
      </c>
      <c r="Q81" s="3">
        <v>0</v>
      </c>
      <c r="R81" s="2" t="str">
        <f t="shared" si="30"/>
        <v>m</v>
      </c>
      <c r="S81" s="4" t="str">
        <f t="shared" si="31"/>
        <v>w</v>
      </c>
      <c r="T81" s="3">
        <v>0</v>
      </c>
    </row>
    <row r="82" spans="1:20" ht="15.75">
      <c r="A82" s="2">
        <v>7</v>
      </c>
      <c r="B82" s="3" t="s">
        <v>129</v>
      </c>
      <c r="C82" s="11" t="s">
        <v>14</v>
      </c>
      <c r="D82" s="11" t="s">
        <v>18</v>
      </c>
      <c r="E82" s="3">
        <v>0</v>
      </c>
      <c r="F82" s="2" t="str">
        <f t="shared" si="32"/>
        <v>m</v>
      </c>
      <c r="G82" s="4" t="str">
        <f t="shared" si="32"/>
        <v>w</v>
      </c>
      <c r="H82" s="3">
        <v>0</v>
      </c>
      <c r="I82" s="2" t="str">
        <f t="shared" si="35"/>
        <v>m</v>
      </c>
      <c r="J82" s="4" t="str">
        <f t="shared" si="36"/>
        <v>w</v>
      </c>
      <c r="K82" s="3">
        <v>0</v>
      </c>
      <c r="L82" s="2" t="str">
        <f t="shared" si="29"/>
        <v>m</v>
      </c>
      <c r="M82" s="4" t="str">
        <f t="shared" si="29"/>
        <v>w</v>
      </c>
      <c r="N82" s="3">
        <v>0</v>
      </c>
      <c r="O82" s="2" t="str">
        <f t="shared" si="33"/>
        <v>m</v>
      </c>
      <c r="P82" s="4" t="str">
        <f t="shared" si="34"/>
        <v>w</v>
      </c>
      <c r="Q82" s="3">
        <v>0</v>
      </c>
      <c r="R82" s="2" t="str">
        <f t="shared" si="30"/>
        <v>m</v>
      </c>
      <c r="S82" s="4" t="str">
        <f t="shared" si="31"/>
        <v>w</v>
      </c>
      <c r="T82" s="3">
        <v>0</v>
      </c>
    </row>
    <row r="83" spans="1:20" ht="15.75">
      <c r="A83" s="2">
        <v>8</v>
      </c>
      <c r="B83" s="3"/>
      <c r="C83" s="11" t="s">
        <v>14</v>
      </c>
      <c r="D83" s="11" t="s">
        <v>17</v>
      </c>
      <c r="E83" s="3">
        <v>0</v>
      </c>
      <c r="F83" s="2" t="str">
        <f t="shared" si="32"/>
        <v>m</v>
      </c>
      <c r="G83" s="4" t="str">
        <f t="shared" si="32"/>
        <v>p</v>
      </c>
      <c r="H83" s="3">
        <v>0</v>
      </c>
      <c r="I83" s="2" t="str">
        <f t="shared" si="35"/>
        <v>m</v>
      </c>
      <c r="J83" s="4" t="str">
        <f t="shared" si="36"/>
        <v>p</v>
      </c>
      <c r="K83" s="3">
        <v>0</v>
      </c>
      <c r="L83" s="2" t="str">
        <f t="shared" si="29"/>
        <v>m</v>
      </c>
      <c r="M83" s="4" t="str">
        <f t="shared" si="29"/>
        <v>p</v>
      </c>
      <c r="N83" s="3">
        <v>0</v>
      </c>
      <c r="O83" s="2" t="str">
        <f t="shared" si="33"/>
        <v>m</v>
      </c>
      <c r="P83" s="4" t="str">
        <f t="shared" si="34"/>
        <v>p</v>
      </c>
      <c r="Q83" s="3">
        <v>0</v>
      </c>
      <c r="R83" s="2" t="str">
        <f t="shared" si="30"/>
        <v>m</v>
      </c>
      <c r="S83" s="4" t="str">
        <f t="shared" si="31"/>
        <v>p</v>
      </c>
      <c r="T83" s="3">
        <v>0</v>
      </c>
    </row>
    <row r="84" spans="1:20" ht="15.75">
      <c r="A84" s="2">
        <v>9</v>
      </c>
      <c r="B84" s="3"/>
      <c r="C84" s="11" t="s">
        <v>15</v>
      </c>
      <c r="D84" s="11" t="s">
        <v>17</v>
      </c>
      <c r="E84" s="3">
        <v>0</v>
      </c>
      <c r="F84" s="2" t="str">
        <f t="shared" si="32"/>
        <v>d</v>
      </c>
      <c r="G84" s="4" t="str">
        <f t="shared" si="32"/>
        <v>p</v>
      </c>
      <c r="H84" s="3">
        <v>0</v>
      </c>
      <c r="I84" s="2" t="str">
        <f t="shared" si="35"/>
        <v>d</v>
      </c>
      <c r="J84" s="4" t="str">
        <f t="shared" si="36"/>
        <v>p</v>
      </c>
      <c r="K84" s="3">
        <v>0</v>
      </c>
      <c r="L84" s="2" t="s">
        <v>14</v>
      </c>
      <c r="M84" s="4" t="str">
        <f>J84</f>
        <v>p</v>
      </c>
      <c r="N84" s="3">
        <v>-1</v>
      </c>
      <c r="O84" s="2" t="str">
        <f t="shared" si="33"/>
        <v>m</v>
      </c>
      <c r="P84" s="4" t="str">
        <f t="shared" si="34"/>
        <v>p</v>
      </c>
      <c r="Q84" s="3">
        <v>0</v>
      </c>
      <c r="R84" s="2" t="str">
        <f t="shared" si="30"/>
        <v>m</v>
      </c>
      <c r="S84" s="4" t="str">
        <f t="shared" si="31"/>
        <v>p</v>
      </c>
      <c r="T84" s="3">
        <v>0</v>
      </c>
    </row>
    <row r="85" spans="1:20" ht="15.75">
      <c r="A85" s="2">
        <v>10</v>
      </c>
      <c r="B85" s="3"/>
      <c r="C85" s="11" t="s">
        <v>14</v>
      </c>
      <c r="D85" s="11" t="s">
        <v>18</v>
      </c>
      <c r="E85" s="3">
        <v>0</v>
      </c>
      <c r="F85" s="2" t="str">
        <f t="shared" si="32"/>
        <v>m</v>
      </c>
      <c r="G85" s="4" t="str">
        <f t="shared" si="32"/>
        <v>w</v>
      </c>
      <c r="H85" s="3">
        <v>0</v>
      </c>
      <c r="I85" s="2" t="str">
        <f t="shared" si="35"/>
        <v>m</v>
      </c>
      <c r="J85" s="4" t="str">
        <f t="shared" si="36"/>
        <v>w</v>
      </c>
      <c r="K85" s="3">
        <v>0</v>
      </c>
      <c r="L85" s="2" t="str">
        <f aca="true" t="shared" si="37" ref="L85:L94">I85</f>
        <v>m</v>
      </c>
      <c r="M85" s="4" t="str">
        <f>J85</f>
        <v>w</v>
      </c>
      <c r="N85" s="3">
        <v>0</v>
      </c>
      <c r="O85" s="2" t="str">
        <f t="shared" si="33"/>
        <v>m</v>
      </c>
      <c r="P85" s="4" t="str">
        <f t="shared" si="34"/>
        <v>w</v>
      </c>
      <c r="Q85" s="3">
        <v>0</v>
      </c>
      <c r="R85" s="2" t="str">
        <f t="shared" si="30"/>
        <v>m</v>
      </c>
      <c r="S85" s="4" t="str">
        <f t="shared" si="31"/>
        <v>w</v>
      </c>
      <c r="T85" s="3">
        <v>0</v>
      </c>
    </row>
    <row r="86" spans="1:20" ht="15.75">
      <c r="A86" s="2">
        <v>11</v>
      </c>
      <c r="B86" s="3"/>
      <c r="C86" s="11" t="s">
        <v>14</v>
      </c>
      <c r="D86" s="11" t="s">
        <v>17</v>
      </c>
      <c r="E86" s="3">
        <v>0</v>
      </c>
      <c r="F86" s="2" t="str">
        <f t="shared" si="32"/>
        <v>m</v>
      </c>
      <c r="G86" s="4" t="str">
        <f t="shared" si="32"/>
        <v>p</v>
      </c>
      <c r="H86" s="3">
        <v>0</v>
      </c>
      <c r="I86" s="2" t="str">
        <f t="shared" si="35"/>
        <v>m</v>
      </c>
      <c r="J86" s="4" t="str">
        <f t="shared" si="36"/>
        <v>p</v>
      </c>
      <c r="K86" s="3">
        <v>0</v>
      </c>
      <c r="L86" s="2" t="str">
        <f t="shared" si="37"/>
        <v>m</v>
      </c>
      <c r="M86" s="4" t="str">
        <f>J86</f>
        <v>p</v>
      </c>
      <c r="N86" s="3">
        <v>0</v>
      </c>
      <c r="O86" s="2" t="str">
        <f t="shared" si="33"/>
        <v>m</v>
      </c>
      <c r="P86" s="4" t="str">
        <f t="shared" si="34"/>
        <v>p</v>
      </c>
      <c r="Q86" s="3">
        <v>0</v>
      </c>
      <c r="R86" s="2" t="str">
        <f t="shared" si="30"/>
        <v>m</v>
      </c>
      <c r="S86" s="4" t="str">
        <f t="shared" si="31"/>
        <v>p</v>
      </c>
      <c r="T86" s="3">
        <v>0</v>
      </c>
    </row>
    <row r="87" spans="1:20" ht="15.75">
      <c r="A87" s="2">
        <v>12</v>
      </c>
      <c r="B87" s="3"/>
      <c r="C87" s="11" t="s">
        <v>15</v>
      </c>
      <c r="D87" s="11" t="s">
        <v>18</v>
      </c>
      <c r="E87" s="3">
        <v>0</v>
      </c>
      <c r="F87" s="2" t="str">
        <f t="shared" si="32"/>
        <v>d</v>
      </c>
      <c r="G87" s="4" t="str">
        <f t="shared" si="32"/>
        <v>w</v>
      </c>
      <c r="H87" s="3">
        <v>0</v>
      </c>
      <c r="I87" s="2" t="str">
        <f t="shared" si="35"/>
        <v>d</v>
      </c>
      <c r="J87" s="4" t="str">
        <f t="shared" si="36"/>
        <v>w</v>
      </c>
      <c r="K87" s="3">
        <v>0</v>
      </c>
      <c r="L87" s="2" t="str">
        <f t="shared" si="37"/>
        <v>d</v>
      </c>
      <c r="M87" s="4" t="str">
        <f>J87</f>
        <v>w</v>
      </c>
      <c r="N87" s="3">
        <v>0</v>
      </c>
      <c r="O87" s="2" t="s">
        <v>14</v>
      </c>
      <c r="P87" s="4" t="str">
        <f t="shared" si="34"/>
        <v>w</v>
      </c>
      <c r="Q87" s="3">
        <v>-1</v>
      </c>
      <c r="R87" s="2" t="str">
        <f t="shared" si="30"/>
        <v>m</v>
      </c>
      <c r="S87" s="4" t="str">
        <f t="shared" si="31"/>
        <v>w</v>
      </c>
      <c r="T87" s="3">
        <v>0</v>
      </c>
    </row>
    <row r="88" spans="1:20" ht="15.75">
      <c r="A88" s="2">
        <v>13</v>
      </c>
      <c r="B88" s="3"/>
      <c r="C88" s="11" t="s">
        <v>15</v>
      </c>
      <c r="D88" s="11" t="s">
        <v>17</v>
      </c>
      <c r="E88" s="3">
        <v>0</v>
      </c>
      <c r="F88" s="2" t="str">
        <f t="shared" si="32"/>
        <v>d</v>
      </c>
      <c r="G88" s="4" t="str">
        <f t="shared" si="32"/>
        <v>p</v>
      </c>
      <c r="H88" s="3">
        <v>0</v>
      </c>
      <c r="I88" s="2" t="s">
        <v>14</v>
      </c>
      <c r="J88" s="4" t="str">
        <f t="shared" si="36"/>
        <v>p</v>
      </c>
      <c r="K88" s="3">
        <v>-1</v>
      </c>
      <c r="L88" s="2" t="str">
        <f t="shared" si="37"/>
        <v>m</v>
      </c>
      <c r="M88" s="4" t="s">
        <v>18</v>
      </c>
      <c r="N88" s="3">
        <v>1</v>
      </c>
      <c r="O88" s="2" t="str">
        <f aca="true" t="shared" si="38" ref="O88:O105">L88</f>
        <v>m</v>
      </c>
      <c r="P88" s="4" t="str">
        <f t="shared" si="34"/>
        <v>w</v>
      </c>
      <c r="Q88" s="3">
        <v>0</v>
      </c>
      <c r="R88" s="2" t="str">
        <f t="shared" si="30"/>
        <v>m</v>
      </c>
      <c r="S88" s="4" t="str">
        <f t="shared" si="31"/>
        <v>w</v>
      </c>
      <c r="T88" s="3">
        <v>0</v>
      </c>
    </row>
    <row r="89" spans="1:20" ht="15.75">
      <c r="A89" s="2">
        <v>14</v>
      </c>
      <c r="B89" s="3" t="s">
        <v>130</v>
      </c>
      <c r="C89" s="11" t="s">
        <v>15</v>
      </c>
      <c r="D89" s="11" t="s">
        <v>17</v>
      </c>
      <c r="E89" s="3">
        <v>0</v>
      </c>
      <c r="F89" s="2" t="str">
        <f t="shared" si="32"/>
        <v>d</v>
      </c>
      <c r="G89" s="4" t="str">
        <f t="shared" si="32"/>
        <v>p</v>
      </c>
      <c r="H89" s="3">
        <v>0</v>
      </c>
      <c r="I89" s="2" t="str">
        <f aca="true" t="shared" si="39" ref="I89:I105">F89</f>
        <v>d</v>
      </c>
      <c r="J89" s="4" t="str">
        <f t="shared" si="36"/>
        <v>p</v>
      </c>
      <c r="K89" s="3">
        <v>0</v>
      </c>
      <c r="L89" s="2" t="str">
        <f t="shared" si="37"/>
        <v>d</v>
      </c>
      <c r="M89" s="4" t="str">
        <f aca="true" t="shared" si="40" ref="M89:M105">J89</f>
        <v>p</v>
      </c>
      <c r="N89" s="3">
        <v>0</v>
      </c>
      <c r="O89" s="2" t="str">
        <f t="shared" si="38"/>
        <v>d</v>
      </c>
      <c r="P89" s="4" t="str">
        <f t="shared" si="34"/>
        <v>p</v>
      </c>
      <c r="Q89" s="3">
        <v>0</v>
      </c>
      <c r="R89" s="2" t="str">
        <f t="shared" si="30"/>
        <v>d</v>
      </c>
      <c r="S89" s="4" t="str">
        <f t="shared" si="31"/>
        <v>p</v>
      </c>
      <c r="T89" s="3">
        <v>0</v>
      </c>
    </row>
    <row r="90" spans="1:20" ht="15.75">
      <c r="A90" s="2">
        <v>15</v>
      </c>
      <c r="B90" s="3"/>
      <c r="C90" s="11" t="s">
        <v>14</v>
      </c>
      <c r="D90" s="11" t="s">
        <v>17</v>
      </c>
      <c r="E90" s="3">
        <v>0</v>
      </c>
      <c r="F90" s="2" t="str">
        <f t="shared" si="32"/>
        <v>m</v>
      </c>
      <c r="G90" s="4" t="str">
        <f t="shared" si="32"/>
        <v>p</v>
      </c>
      <c r="H90" s="3">
        <v>0</v>
      </c>
      <c r="I90" s="2" t="str">
        <f t="shared" si="39"/>
        <v>m</v>
      </c>
      <c r="J90" s="4" t="str">
        <f t="shared" si="36"/>
        <v>p</v>
      </c>
      <c r="K90" s="3">
        <v>0</v>
      </c>
      <c r="L90" s="2" t="str">
        <f t="shared" si="37"/>
        <v>m</v>
      </c>
      <c r="M90" s="4" t="str">
        <f t="shared" si="40"/>
        <v>p</v>
      </c>
      <c r="N90" s="3">
        <v>0</v>
      </c>
      <c r="O90" s="2" t="str">
        <f t="shared" si="38"/>
        <v>m</v>
      </c>
      <c r="P90" s="4" t="str">
        <f t="shared" si="34"/>
        <v>p</v>
      </c>
      <c r="Q90" s="3">
        <v>0</v>
      </c>
      <c r="R90" s="2" t="str">
        <f t="shared" si="30"/>
        <v>m</v>
      </c>
      <c r="S90" s="4" t="str">
        <f t="shared" si="31"/>
        <v>p</v>
      </c>
      <c r="T90" s="3">
        <v>0</v>
      </c>
    </row>
    <row r="91" spans="1:20" ht="15.75">
      <c r="A91" s="2">
        <v>16</v>
      </c>
      <c r="B91" s="3"/>
      <c r="C91" s="11" t="s">
        <v>14</v>
      </c>
      <c r="D91" s="11" t="s">
        <v>17</v>
      </c>
      <c r="E91" s="3">
        <v>0</v>
      </c>
      <c r="F91" s="2" t="str">
        <f t="shared" si="32"/>
        <v>m</v>
      </c>
      <c r="G91" s="4" t="str">
        <f t="shared" si="32"/>
        <v>p</v>
      </c>
      <c r="H91" s="3">
        <v>0</v>
      </c>
      <c r="I91" s="2" t="str">
        <f t="shared" si="39"/>
        <v>m</v>
      </c>
      <c r="J91" s="4" t="str">
        <f t="shared" si="36"/>
        <v>p</v>
      </c>
      <c r="K91" s="3">
        <v>0</v>
      </c>
      <c r="L91" s="2" t="str">
        <f t="shared" si="37"/>
        <v>m</v>
      </c>
      <c r="M91" s="4" t="str">
        <f t="shared" si="40"/>
        <v>p</v>
      </c>
      <c r="N91" s="3">
        <v>0</v>
      </c>
      <c r="O91" s="2" t="str">
        <f t="shared" si="38"/>
        <v>m</v>
      </c>
      <c r="P91" s="4" t="str">
        <f t="shared" si="34"/>
        <v>p</v>
      </c>
      <c r="Q91" s="3">
        <v>0</v>
      </c>
      <c r="R91" s="2" t="str">
        <f t="shared" si="30"/>
        <v>m</v>
      </c>
      <c r="S91" s="4" t="str">
        <f t="shared" si="31"/>
        <v>p</v>
      </c>
      <c r="T91" s="3">
        <v>0</v>
      </c>
    </row>
    <row r="92" spans="1:20" ht="15.75">
      <c r="A92" s="2">
        <v>17</v>
      </c>
      <c r="B92" s="3" t="s">
        <v>131</v>
      </c>
      <c r="C92" s="11" t="s">
        <v>14</v>
      </c>
      <c r="D92" s="11" t="s">
        <v>17</v>
      </c>
      <c r="E92" s="3">
        <v>0</v>
      </c>
      <c r="F92" s="2" t="str">
        <f t="shared" si="32"/>
        <v>m</v>
      </c>
      <c r="G92" s="4" t="str">
        <f t="shared" si="32"/>
        <v>p</v>
      </c>
      <c r="H92" s="3">
        <v>0</v>
      </c>
      <c r="I92" s="2" t="str">
        <f t="shared" si="39"/>
        <v>m</v>
      </c>
      <c r="J92" s="4" t="str">
        <f t="shared" si="36"/>
        <v>p</v>
      </c>
      <c r="K92" s="3">
        <v>0</v>
      </c>
      <c r="L92" s="2" t="str">
        <f t="shared" si="37"/>
        <v>m</v>
      </c>
      <c r="M92" s="4" t="str">
        <f t="shared" si="40"/>
        <v>p</v>
      </c>
      <c r="N92" s="3">
        <v>0</v>
      </c>
      <c r="O92" s="2" t="str">
        <f t="shared" si="38"/>
        <v>m</v>
      </c>
      <c r="P92" s="4" t="str">
        <f t="shared" si="34"/>
        <v>p</v>
      </c>
      <c r="Q92" s="3">
        <v>0</v>
      </c>
      <c r="R92" s="2" t="str">
        <f t="shared" si="30"/>
        <v>m</v>
      </c>
      <c r="S92" s="4" t="str">
        <f t="shared" si="31"/>
        <v>p</v>
      </c>
      <c r="T92" s="3">
        <v>0</v>
      </c>
    </row>
    <row r="93" spans="1:20" ht="15.75">
      <c r="A93" s="2">
        <v>18</v>
      </c>
      <c r="B93" s="3"/>
      <c r="C93" s="11" t="s">
        <v>14</v>
      </c>
      <c r="D93" s="11" t="s">
        <v>17</v>
      </c>
      <c r="E93" s="3">
        <v>0</v>
      </c>
      <c r="F93" s="2" t="str">
        <f t="shared" si="32"/>
        <v>m</v>
      </c>
      <c r="G93" s="4" t="str">
        <f t="shared" si="32"/>
        <v>p</v>
      </c>
      <c r="H93" s="3">
        <v>0</v>
      </c>
      <c r="I93" s="2" t="str">
        <f t="shared" si="39"/>
        <v>m</v>
      </c>
      <c r="J93" s="4" t="str">
        <f t="shared" si="36"/>
        <v>p</v>
      </c>
      <c r="K93" s="3">
        <v>0</v>
      </c>
      <c r="L93" s="2" t="str">
        <f t="shared" si="37"/>
        <v>m</v>
      </c>
      <c r="M93" s="4" t="str">
        <f t="shared" si="40"/>
        <v>p</v>
      </c>
      <c r="N93" s="3">
        <v>0</v>
      </c>
      <c r="O93" s="2" t="str">
        <f t="shared" si="38"/>
        <v>m</v>
      </c>
      <c r="P93" s="4" t="str">
        <f t="shared" si="34"/>
        <v>p</v>
      </c>
      <c r="Q93" s="3">
        <v>0</v>
      </c>
      <c r="R93" s="2" t="str">
        <f t="shared" si="30"/>
        <v>m</v>
      </c>
      <c r="S93" s="4" t="str">
        <f t="shared" si="31"/>
        <v>p</v>
      </c>
      <c r="T93" s="3">
        <v>0</v>
      </c>
    </row>
    <row r="94" spans="1:20" ht="15.75">
      <c r="A94" s="2">
        <v>19</v>
      </c>
      <c r="B94" s="3"/>
      <c r="C94" s="11" t="s">
        <v>14</v>
      </c>
      <c r="D94" s="11" t="s">
        <v>18</v>
      </c>
      <c r="E94" s="3">
        <v>0</v>
      </c>
      <c r="F94" s="2" t="str">
        <f t="shared" si="32"/>
        <v>m</v>
      </c>
      <c r="G94" s="4" t="str">
        <f t="shared" si="32"/>
        <v>w</v>
      </c>
      <c r="H94" s="3">
        <v>0</v>
      </c>
      <c r="I94" s="2" t="str">
        <f t="shared" si="39"/>
        <v>m</v>
      </c>
      <c r="J94" s="4" t="str">
        <f t="shared" si="36"/>
        <v>w</v>
      </c>
      <c r="K94" s="3">
        <v>0</v>
      </c>
      <c r="L94" s="2" t="str">
        <f t="shared" si="37"/>
        <v>m</v>
      </c>
      <c r="M94" s="4" t="str">
        <f t="shared" si="40"/>
        <v>w</v>
      </c>
      <c r="N94" s="3">
        <v>0</v>
      </c>
      <c r="O94" s="2" t="str">
        <f t="shared" si="38"/>
        <v>m</v>
      </c>
      <c r="P94" s="4" t="str">
        <f t="shared" si="34"/>
        <v>w</v>
      </c>
      <c r="Q94" s="3">
        <v>0</v>
      </c>
      <c r="R94" s="2" t="str">
        <f t="shared" si="30"/>
        <v>m</v>
      </c>
      <c r="S94" s="4" t="str">
        <f t="shared" si="31"/>
        <v>w</v>
      </c>
      <c r="T94" s="3">
        <v>0</v>
      </c>
    </row>
    <row r="95" spans="1:20" ht="15.75">
      <c r="A95" s="2">
        <v>20</v>
      </c>
      <c r="B95" s="3"/>
      <c r="C95" s="11" t="s">
        <v>15</v>
      </c>
      <c r="D95" s="11" t="s">
        <v>18</v>
      </c>
      <c r="E95" s="3">
        <v>0</v>
      </c>
      <c r="F95" s="2" t="str">
        <f t="shared" si="32"/>
        <v>d</v>
      </c>
      <c r="G95" s="4" t="str">
        <f t="shared" si="32"/>
        <v>w</v>
      </c>
      <c r="H95" s="3">
        <v>0</v>
      </c>
      <c r="I95" s="2" t="str">
        <f t="shared" si="39"/>
        <v>d</v>
      </c>
      <c r="J95" s="4" t="str">
        <f t="shared" si="36"/>
        <v>w</v>
      </c>
      <c r="K95" s="3">
        <v>0</v>
      </c>
      <c r="L95" s="2" t="s">
        <v>14</v>
      </c>
      <c r="M95" s="4" t="str">
        <f t="shared" si="40"/>
        <v>w</v>
      </c>
      <c r="N95" s="3">
        <v>-1</v>
      </c>
      <c r="O95" s="2" t="str">
        <f t="shared" si="38"/>
        <v>m</v>
      </c>
      <c r="P95" s="4" t="str">
        <f t="shared" si="34"/>
        <v>w</v>
      </c>
      <c r="Q95" s="3">
        <v>0</v>
      </c>
      <c r="R95" s="2" t="str">
        <f t="shared" si="30"/>
        <v>m</v>
      </c>
      <c r="S95" s="4" t="str">
        <f t="shared" si="31"/>
        <v>w</v>
      </c>
      <c r="T95" s="3">
        <v>0</v>
      </c>
    </row>
    <row r="96" spans="1:20" ht="15.75">
      <c r="A96" s="2">
        <v>21</v>
      </c>
      <c r="B96" s="3"/>
      <c r="C96" s="11" t="s">
        <v>14</v>
      </c>
      <c r="D96" s="11" t="s">
        <v>18</v>
      </c>
      <c r="E96" s="3">
        <v>0</v>
      </c>
      <c r="F96" s="2" t="str">
        <f t="shared" si="32"/>
        <v>m</v>
      </c>
      <c r="G96" s="4" t="str">
        <f t="shared" si="32"/>
        <v>w</v>
      </c>
      <c r="H96" s="3">
        <v>0</v>
      </c>
      <c r="I96" s="2" t="str">
        <f t="shared" si="39"/>
        <v>m</v>
      </c>
      <c r="J96" s="4" t="str">
        <f t="shared" si="36"/>
        <v>w</v>
      </c>
      <c r="K96" s="3">
        <v>0</v>
      </c>
      <c r="L96" s="2" t="str">
        <f>I96</f>
        <v>m</v>
      </c>
      <c r="M96" s="4" t="str">
        <f t="shared" si="40"/>
        <v>w</v>
      </c>
      <c r="N96" s="3">
        <v>0</v>
      </c>
      <c r="O96" s="2" t="str">
        <f t="shared" si="38"/>
        <v>m</v>
      </c>
      <c r="P96" s="4" t="str">
        <f t="shared" si="34"/>
        <v>w</v>
      </c>
      <c r="Q96" s="3">
        <v>0</v>
      </c>
      <c r="R96" s="2" t="str">
        <f t="shared" si="30"/>
        <v>m</v>
      </c>
      <c r="S96" s="4" t="str">
        <f t="shared" si="31"/>
        <v>w</v>
      </c>
      <c r="T96" s="3">
        <v>0</v>
      </c>
    </row>
    <row r="97" spans="1:20" ht="15.75">
      <c r="A97" s="2">
        <v>22</v>
      </c>
      <c r="B97" s="3"/>
      <c r="C97" s="11" t="s">
        <v>15</v>
      </c>
      <c r="D97" s="11" t="s">
        <v>18</v>
      </c>
      <c r="E97" s="3">
        <v>0</v>
      </c>
      <c r="F97" s="2" t="str">
        <f t="shared" si="32"/>
        <v>d</v>
      </c>
      <c r="G97" s="4" t="str">
        <f t="shared" si="32"/>
        <v>w</v>
      </c>
      <c r="H97" s="3">
        <v>0</v>
      </c>
      <c r="I97" s="2" t="str">
        <f t="shared" si="39"/>
        <v>d</v>
      </c>
      <c r="J97" s="4" t="str">
        <f t="shared" si="36"/>
        <v>w</v>
      </c>
      <c r="K97" s="3">
        <v>0</v>
      </c>
      <c r="L97" s="2" t="str">
        <f>I97</f>
        <v>d</v>
      </c>
      <c r="M97" s="4" t="str">
        <f t="shared" si="40"/>
        <v>w</v>
      </c>
      <c r="N97" s="3">
        <v>0</v>
      </c>
      <c r="O97" s="2" t="str">
        <f t="shared" si="38"/>
        <v>d</v>
      </c>
      <c r="P97" s="4" t="str">
        <f t="shared" si="34"/>
        <v>w</v>
      </c>
      <c r="Q97" s="3">
        <v>0</v>
      </c>
      <c r="R97" s="2" t="str">
        <f t="shared" si="30"/>
        <v>d</v>
      </c>
      <c r="S97" s="4" t="str">
        <f t="shared" si="31"/>
        <v>w</v>
      </c>
      <c r="T97" s="3">
        <v>0</v>
      </c>
    </row>
    <row r="98" spans="1:20" ht="15.75">
      <c r="A98" s="2">
        <v>23</v>
      </c>
      <c r="B98" s="3"/>
      <c r="C98" s="11" t="s">
        <v>14</v>
      </c>
      <c r="D98" s="11" t="s">
        <v>17</v>
      </c>
      <c r="E98" s="3">
        <v>0</v>
      </c>
      <c r="F98" s="2" t="str">
        <f t="shared" si="32"/>
        <v>m</v>
      </c>
      <c r="G98" s="4" t="str">
        <f t="shared" si="32"/>
        <v>p</v>
      </c>
      <c r="H98" s="3">
        <v>0</v>
      </c>
      <c r="I98" s="2" t="str">
        <f t="shared" si="39"/>
        <v>m</v>
      </c>
      <c r="J98" s="4" t="str">
        <f t="shared" si="36"/>
        <v>p</v>
      </c>
      <c r="K98" s="3">
        <v>0</v>
      </c>
      <c r="L98" s="2" t="str">
        <f>I98</f>
        <v>m</v>
      </c>
      <c r="M98" s="4" t="str">
        <f t="shared" si="40"/>
        <v>p</v>
      </c>
      <c r="N98" s="3">
        <v>0</v>
      </c>
      <c r="O98" s="2" t="str">
        <f t="shared" si="38"/>
        <v>m</v>
      </c>
      <c r="P98" s="4" t="str">
        <f t="shared" si="34"/>
        <v>p</v>
      </c>
      <c r="Q98" s="3">
        <v>0</v>
      </c>
      <c r="R98" s="2" t="str">
        <f t="shared" si="30"/>
        <v>m</v>
      </c>
      <c r="S98" s="4" t="str">
        <f t="shared" si="31"/>
        <v>p</v>
      </c>
      <c r="T98" s="3">
        <v>0</v>
      </c>
    </row>
    <row r="99" spans="1:20" ht="15.75">
      <c r="A99" s="2">
        <v>24</v>
      </c>
      <c r="B99" s="3"/>
      <c r="C99" s="11" t="s">
        <v>15</v>
      </c>
      <c r="D99" s="11" t="s">
        <v>17</v>
      </c>
      <c r="E99" s="3">
        <v>0</v>
      </c>
      <c r="F99" s="2" t="str">
        <f t="shared" si="32"/>
        <v>d</v>
      </c>
      <c r="G99" s="4" t="str">
        <f t="shared" si="32"/>
        <v>p</v>
      </c>
      <c r="H99" s="3">
        <v>0</v>
      </c>
      <c r="I99" s="2" t="str">
        <f t="shared" si="39"/>
        <v>d</v>
      </c>
      <c r="J99" s="4" t="str">
        <f t="shared" si="36"/>
        <v>p</v>
      </c>
      <c r="K99" s="3">
        <v>0</v>
      </c>
      <c r="L99" s="2" t="s">
        <v>14</v>
      </c>
      <c r="M99" s="4" t="str">
        <f t="shared" si="40"/>
        <v>p</v>
      </c>
      <c r="N99" s="3">
        <v>-1</v>
      </c>
      <c r="O99" s="2" t="str">
        <f t="shared" si="38"/>
        <v>m</v>
      </c>
      <c r="P99" s="4" t="str">
        <f t="shared" si="34"/>
        <v>p</v>
      </c>
      <c r="Q99" s="3">
        <v>0</v>
      </c>
      <c r="R99" s="2" t="str">
        <f t="shared" si="30"/>
        <v>m</v>
      </c>
      <c r="S99" s="4" t="str">
        <f t="shared" si="31"/>
        <v>p</v>
      </c>
      <c r="T99" s="3">
        <v>0</v>
      </c>
    </row>
    <row r="100" spans="1:20" ht="15.75">
      <c r="A100" s="2">
        <v>25</v>
      </c>
      <c r="B100" s="3"/>
      <c r="C100" s="11" t="s">
        <v>14</v>
      </c>
      <c r="D100" s="11" t="s">
        <v>18</v>
      </c>
      <c r="E100" s="3">
        <v>0</v>
      </c>
      <c r="F100" s="2" t="str">
        <f t="shared" si="32"/>
        <v>m</v>
      </c>
      <c r="G100" s="4" t="str">
        <f t="shared" si="32"/>
        <v>w</v>
      </c>
      <c r="H100" s="3">
        <v>0</v>
      </c>
      <c r="I100" s="2" t="str">
        <f t="shared" si="39"/>
        <v>m</v>
      </c>
      <c r="J100" s="4" t="str">
        <f t="shared" si="36"/>
        <v>w</v>
      </c>
      <c r="K100" s="3">
        <v>0</v>
      </c>
      <c r="L100" s="2" t="str">
        <f aca="true" t="shared" si="41" ref="L100:L105">I100</f>
        <v>m</v>
      </c>
      <c r="M100" s="4" t="str">
        <f t="shared" si="40"/>
        <v>w</v>
      </c>
      <c r="N100" s="3">
        <v>0</v>
      </c>
      <c r="O100" s="2" t="str">
        <f t="shared" si="38"/>
        <v>m</v>
      </c>
      <c r="P100" s="4" t="str">
        <f t="shared" si="34"/>
        <v>w</v>
      </c>
      <c r="Q100" s="3">
        <v>0</v>
      </c>
      <c r="R100" s="2" t="str">
        <f t="shared" si="30"/>
        <v>m</v>
      </c>
      <c r="S100" s="4" t="str">
        <f t="shared" si="31"/>
        <v>w</v>
      </c>
      <c r="T100" s="3">
        <v>0</v>
      </c>
    </row>
    <row r="101" spans="1:20" ht="15.75">
      <c r="A101" s="7">
        <v>26</v>
      </c>
      <c r="B101" s="3" t="s">
        <v>132</v>
      </c>
      <c r="C101" s="11" t="s">
        <v>14</v>
      </c>
      <c r="D101" s="11" t="s">
        <v>18</v>
      </c>
      <c r="E101" s="3">
        <v>0</v>
      </c>
      <c r="F101" s="2" t="str">
        <f t="shared" si="32"/>
        <v>m</v>
      </c>
      <c r="G101" s="4" t="str">
        <f t="shared" si="32"/>
        <v>w</v>
      </c>
      <c r="H101" s="3">
        <v>0</v>
      </c>
      <c r="I101" s="2" t="str">
        <f t="shared" si="39"/>
        <v>m</v>
      </c>
      <c r="J101" s="4" t="str">
        <f t="shared" si="36"/>
        <v>w</v>
      </c>
      <c r="K101" s="3">
        <v>0</v>
      </c>
      <c r="L101" s="2" t="str">
        <f t="shared" si="41"/>
        <v>m</v>
      </c>
      <c r="M101" s="4" t="str">
        <f t="shared" si="40"/>
        <v>w</v>
      </c>
      <c r="N101" s="3">
        <v>0</v>
      </c>
      <c r="O101" s="2" t="str">
        <f t="shared" si="38"/>
        <v>m</v>
      </c>
      <c r="P101" s="4" t="str">
        <f t="shared" si="34"/>
        <v>w</v>
      </c>
      <c r="Q101" s="3">
        <v>0</v>
      </c>
      <c r="R101" s="2" t="str">
        <f t="shared" si="30"/>
        <v>m</v>
      </c>
      <c r="S101" s="4" t="str">
        <f t="shared" si="31"/>
        <v>w</v>
      </c>
      <c r="T101" s="3">
        <v>0</v>
      </c>
    </row>
    <row r="102" spans="1:20" ht="15.75">
      <c r="A102" s="7">
        <v>27</v>
      </c>
      <c r="B102" s="3"/>
      <c r="C102" s="11" t="s">
        <v>14</v>
      </c>
      <c r="D102" s="11" t="s">
        <v>18</v>
      </c>
      <c r="E102" s="3">
        <v>0</v>
      </c>
      <c r="F102" s="2" t="str">
        <f t="shared" si="32"/>
        <v>m</v>
      </c>
      <c r="G102" s="4" t="str">
        <f t="shared" si="32"/>
        <v>w</v>
      </c>
      <c r="H102" s="3">
        <v>0</v>
      </c>
      <c r="I102" s="2" t="str">
        <f t="shared" si="39"/>
        <v>m</v>
      </c>
      <c r="J102" s="4" t="str">
        <f t="shared" si="36"/>
        <v>w</v>
      </c>
      <c r="K102" s="3">
        <v>0</v>
      </c>
      <c r="L102" s="2" t="str">
        <f t="shared" si="41"/>
        <v>m</v>
      </c>
      <c r="M102" s="4" t="str">
        <f t="shared" si="40"/>
        <v>w</v>
      </c>
      <c r="N102" s="3">
        <v>0</v>
      </c>
      <c r="O102" s="2" t="str">
        <f t="shared" si="38"/>
        <v>m</v>
      </c>
      <c r="P102" s="4" t="str">
        <f t="shared" si="34"/>
        <v>w</v>
      </c>
      <c r="Q102" s="3">
        <v>0</v>
      </c>
      <c r="R102" s="2" t="str">
        <f t="shared" si="30"/>
        <v>m</v>
      </c>
      <c r="S102" s="4" t="str">
        <f t="shared" si="31"/>
        <v>w</v>
      </c>
      <c r="T102" s="3">
        <v>0</v>
      </c>
    </row>
    <row r="103" spans="1:20" ht="15.75">
      <c r="A103" s="7">
        <v>28</v>
      </c>
      <c r="B103" s="3"/>
      <c r="C103" s="11" t="s">
        <v>14</v>
      </c>
      <c r="D103" s="11" t="s">
        <v>18</v>
      </c>
      <c r="E103" s="3">
        <v>0</v>
      </c>
      <c r="F103" s="2" t="str">
        <f t="shared" si="32"/>
        <v>m</v>
      </c>
      <c r="G103" s="4" t="str">
        <f t="shared" si="32"/>
        <v>w</v>
      </c>
      <c r="H103" s="3">
        <v>0</v>
      </c>
      <c r="I103" s="2" t="str">
        <f t="shared" si="39"/>
        <v>m</v>
      </c>
      <c r="J103" s="4" t="str">
        <f t="shared" si="36"/>
        <v>w</v>
      </c>
      <c r="K103" s="3">
        <v>0</v>
      </c>
      <c r="L103" s="2" t="str">
        <f t="shared" si="41"/>
        <v>m</v>
      </c>
      <c r="M103" s="4" t="str">
        <f t="shared" si="40"/>
        <v>w</v>
      </c>
      <c r="N103" s="3">
        <v>0</v>
      </c>
      <c r="O103" s="2" t="str">
        <f t="shared" si="38"/>
        <v>m</v>
      </c>
      <c r="P103" s="4" t="str">
        <f t="shared" si="34"/>
        <v>w</v>
      </c>
      <c r="Q103" s="3">
        <v>0</v>
      </c>
      <c r="R103" s="2" t="str">
        <f t="shared" si="30"/>
        <v>m</v>
      </c>
      <c r="S103" s="4" t="str">
        <f t="shared" si="31"/>
        <v>w</v>
      </c>
      <c r="T103" s="3">
        <v>0</v>
      </c>
    </row>
    <row r="104" spans="1:20" ht="15.75">
      <c r="A104" s="7">
        <v>29</v>
      </c>
      <c r="B104" s="3"/>
      <c r="C104" s="11" t="s">
        <v>14</v>
      </c>
      <c r="D104" s="11" t="s">
        <v>17</v>
      </c>
      <c r="E104" s="3">
        <v>0</v>
      </c>
      <c r="F104" s="2" t="str">
        <f t="shared" si="32"/>
        <v>m</v>
      </c>
      <c r="G104" s="4" t="str">
        <f t="shared" si="32"/>
        <v>p</v>
      </c>
      <c r="H104" s="3">
        <v>0</v>
      </c>
      <c r="I104" s="2" t="str">
        <f t="shared" si="39"/>
        <v>m</v>
      </c>
      <c r="J104" s="4" t="str">
        <f t="shared" si="36"/>
        <v>p</v>
      </c>
      <c r="K104" s="3">
        <v>0</v>
      </c>
      <c r="L104" s="2" t="str">
        <f t="shared" si="41"/>
        <v>m</v>
      </c>
      <c r="M104" s="4" t="str">
        <f t="shared" si="40"/>
        <v>p</v>
      </c>
      <c r="N104" s="3">
        <v>0</v>
      </c>
      <c r="O104" s="2" t="str">
        <f t="shared" si="38"/>
        <v>m</v>
      </c>
      <c r="P104" s="4" t="str">
        <f t="shared" si="34"/>
        <v>p</v>
      </c>
      <c r="Q104" s="3">
        <v>0</v>
      </c>
      <c r="R104" s="2" t="str">
        <f t="shared" si="30"/>
        <v>m</v>
      </c>
      <c r="S104" s="4" t="str">
        <f t="shared" si="31"/>
        <v>p</v>
      </c>
      <c r="T104" s="3">
        <v>0</v>
      </c>
    </row>
    <row r="105" spans="1:20" ht="16.5" thickBot="1">
      <c r="A105" s="12">
        <v>30</v>
      </c>
      <c r="B105" s="13" t="s">
        <v>133</v>
      </c>
      <c r="C105" s="17" t="s">
        <v>14</v>
      </c>
      <c r="D105" s="17" t="s">
        <v>18</v>
      </c>
      <c r="E105" s="13">
        <v>0</v>
      </c>
      <c r="F105" s="16" t="str">
        <f>C105</f>
        <v>m</v>
      </c>
      <c r="G105" s="17" t="str">
        <f>D105</f>
        <v>w</v>
      </c>
      <c r="H105" s="13">
        <v>0</v>
      </c>
      <c r="I105" s="16" t="str">
        <f t="shared" si="39"/>
        <v>m</v>
      </c>
      <c r="J105" s="17" t="str">
        <f t="shared" si="36"/>
        <v>w</v>
      </c>
      <c r="K105" s="13">
        <v>0</v>
      </c>
      <c r="L105" s="16" t="str">
        <f t="shared" si="41"/>
        <v>m</v>
      </c>
      <c r="M105" s="17" t="str">
        <f t="shared" si="40"/>
        <v>w</v>
      </c>
      <c r="N105" s="13">
        <v>0</v>
      </c>
      <c r="O105" s="16" t="str">
        <f t="shared" si="38"/>
        <v>m</v>
      </c>
      <c r="P105" s="17" t="str">
        <f t="shared" si="34"/>
        <v>w</v>
      </c>
      <c r="Q105" s="13">
        <v>0</v>
      </c>
      <c r="R105" s="16" t="str">
        <f t="shared" si="30"/>
        <v>m</v>
      </c>
      <c r="S105" s="17" t="str">
        <f t="shared" si="31"/>
        <v>w</v>
      </c>
      <c r="T105" s="13">
        <v>0</v>
      </c>
    </row>
    <row r="106" spans="1:20" ht="15.75">
      <c r="A106" s="11"/>
      <c r="B106" s="4"/>
      <c r="C106" s="11"/>
      <c r="D106" s="11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15.75">
      <c r="A107" s="11"/>
      <c r="B107" s="4"/>
      <c r="C107" s="11"/>
      <c r="D107" s="11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ht="16.5" thickBot="1"/>
    <row r="109" spans="1:20" ht="16.5" thickBot="1">
      <c r="A109" s="120"/>
      <c r="B109" s="121"/>
      <c r="C109" s="14" t="s">
        <v>8</v>
      </c>
      <c r="D109" s="14"/>
      <c r="E109" s="14"/>
      <c r="F109" s="14"/>
      <c r="G109" s="14"/>
      <c r="H109" s="14"/>
      <c r="I109" s="30" t="s">
        <v>134</v>
      </c>
      <c r="J109" s="122"/>
      <c r="K109" s="122"/>
      <c r="L109" s="122"/>
      <c r="M109" s="30" t="s">
        <v>233</v>
      </c>
      <c r="N109" s="30"/>
      <c r="O109" s="30"/>
      <c r="P109" s="30"/>
      <c r="Q109" s="30"/>
      <c r="R109" s="30"/>
      <c r="S109" s="30"/>
      <c r="T109" s="123"/>
    </row>
    <row r="110" spans="1:20" ht="15.75">
      <c r="A110" s="124" t="s">
        <v>2</v>
      </c>
      <c r="B110" s="126" t="s">
        <v>0</v>
      </c>
      <c r="C110" s="128">
        <v>1959</v>
      </c>
      <c r="D110" s="129"/>
      <c r="E110" s="130"/>
      <c r="F110" s="128" t="s">
        <v>7</v>
      </c>
      <c r="G110" s="129"/>
      <c r="H110" s="130"/>
      <c r="I110" s="128" t="s">
        <v>6</v>
      </c>
      <c r="J110" s="129"/>
      <c r="K110" s="130"/>
      <c r="L110" s="128">
        <v>1985</v>
      </c>
      <c r="M110" s="129"/>
      <c r="N110" s="130"/>
      <c r="O110" s="128">
        <v>1994</v>
      </c>
      <c r="P110" s="129"/>
      <c r="Q110" s="130"/>
      <c r="R110" s="128" t="s">
        <v>1</v>
      </c>
      <c r="S110" s="129"/>
      <c r="T110" s="130"/>
    </row>
    <row r="111" spans="1:20" ht="16.5" thickBot="1">
      <c r="A111" s="125"/>
      <c r="B111" s="127"/>
      <c r="C111" s="9" t="s">
        <v>3</v>
      </c>
      <c r="D111" s="6" t="s">
        <v>5</v>
      </c>
      <c r="E111" s="8" t="s">
        <v>4</v>
      </c>
      <c r="F111" s="9" t="s">
        <v>3</v>
      </c>
      <c r="G111" s="6" t="s">
        <v>5</v>
      </c>
      <c r="H111" s="8" t="s">
        <v>4</v>
      </c>
      <c r="I111" s="9" t="s">
        <v>3</v>
      </c>
      <c r="J111" s="6" t="s">
        <v>5</v>
      </c>
      <c r="K111" s="8" t="s">
        <v>4</v>
      </c>
      <c r="L111" s="9" t="s">
        <v>3</v>
      </c>
      <c r="M111" s="6" t="s">
        <v>5</v>
      </c>
      <c r="N111" s="10" t="s">
        <v>4</v>
      </c>
      <c r="O111" s="9" t="s">
        <v>3</v>
      </c>
      <c r="P111" s="6" t="s">
        <v>5</v>
      </c>
      <c r="Q111" s="8" t="s">
        <v>4</v>
      </c>
      <c r="R111" s="9" t="s">
        <v>3</v>
      </c>
      <c r="S111" s="6" t="s">
        <v>5</v>
      </c>
      <c r="T111" s="8" t="s">
        <v>4</v>
      </c>
    </row>
    <row r="112" spans="1:20" ht="15.75">
      <c r="A112" s="2">
        <v>1</v>
      </c>
      <c r="B112" s="3"/>
      <c r="C112" s="4" t="s">
        <v>14</v>
      </c>
      <c r="D112" s="4" t="s">
        <v>18</v>
      </c>
      <c r="E112" s="3">
        <v>0</v>
      </c>
      <c r="F112" s="2" t="str">
        <f>C112</f>
        <v>m</v>
      </c>
      <c r="G112" s="4" t="str">
        <f>D112</f>
        <v>w</v>
      </c>
      <c r="H112" s="3">
        <v>0</v>
      </c>
      <c r="I112" s="2" t="str">
        <f aca="true" t="shared" si="42" ref="I112:I133">F112</f>
        <v>m</v>
      </c>
      <c r="J112" s="4" t="str">
        <f aca="true" t="shared" si="43" ref="J112:J133">G112</f>
        <v>w</v>
      </c>
      <c r="K112" s="3">
        <v>0</v>
      </c>
      <c r="L112" s="2" t="str">
        <f>I112</f>
        <v>m</v>
      </c>
      <c r="M112" s="4" t="str">
        <f>J112</f>
        <v>w</v>
      </c>
      <c r="N112" s="3">
        <v>0</v>
      </c>
      <c r="O112" s="2" t="str">
        <f aca="true" t="shared" si="44" ref="O112:O128">L112</f>
        <v>m</v>
      </c>
      <c r="P112" s="4" t="str">
        <f aca="true" t="shared" si="45" ref="P112:P128">M112</f>
        <v>w</v>
      </c>
      <c r="Q112" s="3">
        <v>0</v>
      </c>
      <c r="R112" s="2" t="str">
        <f aca="true" t="shared" si="46" ref="R112:R128">O112</f>
        <v>m</v>
      </c>
      <c r="S112" s="4" t="str">
        <f aca="true" t="shared" si="47" ref="S112:S128">P112</f>
        <v>w</v>
      </c>
      <c r="T112" s="3">
        <v>0</v>
      </c>
    </row>
    <row r="113" spans="1:20" ht="15.75">
      <c r="A113" s="2">
        <v>2</v>
      </c>
      <c r="B113" s="3" t="s">
        <v>135</v>
      </c>
      <c r="C113" s="4" t="s">
        <v>14</v>
      </c>
      <c r="D113" s="4" t="s">
        <v>18</v>
      </c>
      <c r="E113" s="3">
        <v>0</v>
      </c>
      <c r="F113" s="2" t="str">
        <f aca="true" t="shared" si="48" ref="F113:G140">C113</f>
        <v>m</v>
      </c>
      <c r="G113" s="4" t="str">
        <f t="shared" si="48"/>
        <v>w</v>
      </c>
      <c r="H113" s="3">
        <v>0</v>
      </c>
      <c r="I113" s="2" t="str">
        <f t="shared" si="42"/>
        <v>m</v>
      </c>
      <c r="J113" s="4" t="str">
        <f t="shared" si="43"/>
        <v>w</v>
      </c>
      <c r="K113" s="3">
        <v>0</v>
      </c>
      <c r="L113" s="2" t="str">
        <f>I113</f>
        <v>m</v>
      </c>
      <c r="M113" s="4" t="str">
        <f>J113</f>
        <v>w</v>
      </c>
      <c r="N113" s="3">
        <v>0</v>
      </c>
      <c r="O113" s="2" t="str">
        <f t="shared" si="44"/>
        <v>m</v>
      </c>
      <c r="P113" s="4" t="str">
        <f t="shared" si="45"/>
        <v>w</v>
      </c>
      <c r="Q113" s="3">
        <v>0</v>
      </c>
      <c r="R113" s="2" t="str">
        <f t="shared" si="46"/>
        <v>m</v>
      </c>
      <c r="S113" s="4" t="str">
        <f t="shared" si="47"/>
        <v>w</v>
      </c>
      <c r="T113" s="3">
        <v>0</v>
      </c>
    </row>
    <row r="114" spans="1:20" ht="15.75">
      <c r="A114" s="2">
        <v>3</v>
      </c>
      <c r="B114" s="3"/>
      <c r="C114" s="4" t="s">
        <v>15</v>
      </c>
      <c r="D114" s="4" t="s">
        <v>17</v>
      </c>
      <c r="E114" s="3">
        <v>0</v>
      </c>
      <c r="F114" s="2" t="str">
        <f t="shared" si="48"/>
        <v>d</v>
      </c>
      <c r="G114" s="4" t="str">
        <f t="shared" si="48"/>
        <v>p</v>
      </c>
      <c r="H114" s="3">
        <v>0</v>
      </c>
      <c r="I114" s="2" t="str">
        <f t="shared" si="42"/>
        <v>d</v>
      </c>
      <c r="J114" s="4" t="str">
        <f t="shared" si="43"/>
        <v>p</v>
      </c>
      <c r="K114" s="3">
        <v>0</v>
      </c>
      <c r="L114" s="2" t="s">
        <v>14</v>
      </c>
      <c r="M114" s="4" t="s">
        <v>18</v>
      </c>
      <c r="N114" s="3">
        <v>0</v>
      </c>
      <c r="O114" s="2" t="str">
        <f t="shared" si="44"/>
        <v>m</v>
      </c>
      <c r="P114" s="4" t="str">
        <f t="shared" si="45"/>
        <v>w</v>
      </c>
      <c r="Q114" s="3">
        <v>0</v>
      </c>
      <c r="R114" s="2" t="str">
        <f t="shared" si="46"/>
        <v>m</v>
      </c>
      <c r="S114" s="4" t="str">
        <f t="shared" si="47"/>
        <v>w</v>
      </c>
      <c r="T114" s="3">
        <v>0</v>
      </c>
    </row>
    <row r="115" spans="1:20" ht="15.75">
      <c r="A115" s="2">
        <v>4</v>
      </c>
      <c r="B115" s="3"/>
      <c r="C115" s="11" t="s">
        <v>14</v>
      </c>
      <c r="D115" s="11" t="s">
        <v>18</v>
      </c>
      <c r="E115" s="3">
        <v>0</v>
      </c>
      <c r="F115" s="2" t="str">
        <f t="shared" si="48"/>
        <v>m</v>
      </c>
      <c r="G115" s="4" t="str">
        <f t="shared" si="48"/>
        <v>w</v>
      </c>
      <c r="H115" s="3">
        <v>0</v>
      </c>
      <c r="I115" s="2" t="str">
        <f t="shared" si="42"/>
        <v>m</v>
      </c>
      <c r="J115" s="4" t="str">
        <f t="shared" si="43"/>
        <v>w</v>
      </c>
      <c r="K115" s="3">
        <v>0</v>
      </c>
      <c r="L115" s="2" t="str">
        <f aca="true" t="shared" si="49" ref="L115:L141">I115</f>
        <v>m</v>
      </c>
      <c r="M115" s="4" t="str">
        <f aca="true" t="shared" si="50" ref="M115:M141">J115</f>
        <v>w</v>
      </c>
      <c r="N115" s="3">
        <v>0</v>
      </c>
      <c r="O115" s="2" t="str">
        <f t="shared" si="44"/>
        <v>m</v>
      </c>
      <c r="P115" s="4" t="str">
        <f t="shared" si="45"/>
        <v>w</v>
      </c>
      <c r="Q115" s="3">
        <v>0</v>
      </c>
      <c r="R115" s="2" t="str">
        <f t="shared" si="46"/>
        <v>m</v>
      </c>
      <c r="S115" s="4" t="str">
        <f t="shared" si="47"/>
        <v>w</v>
      </c>
      <c r="T115" s="3">
        <v>0</v>
      </c>
    </row>
    <row r="116" spans="1:20" ht="15.75">
      <c r="A116" s="2">
        <v>5</v>
      </c>
      <c r="B116" s="3"/>
      <c r="C116" s="11" t="s">
        <v>15</v>
      </c>
      <c r="D116" s="11" t="s">
        <v>18</v>
      </c>
      <c r="E116" s="3">
        <v>0</v>
      </c>
      <c r="F116" s="2" t="str">
        <f t="shared" si="48"/>
        <v>d</v>
      </c>
      <c r="G116" s="4" t="str">
        <f t="shared" si="48"/>
        <v>w</v>
      </c>
      <c r="H116" s="3">
        <v>0</v>
      </c>
      <c r="I116" s="2" t="str">
        <f t="shared" si="42"/>
        <v>d</v>
      </c>
      <c r="J116" s="4" t="str">
        <f t="shared" si="43"/>
        <v>w</v>
      </c>
      <c r="K116" s="3">
        <v>0</v>
      </c>
      <c r="L116" s="2" t="str">
        <f t="shared" si="49"/>
        <v>d</v>
      </c>
      <c r="M116" s="4" t="str">
        <f t="shared" si="50"/>
        <v>w</v>
      </c>
      <c r="N116" s="3">
        <v>0</v>
      </c>
      <c r="O116" s="2" t="str">
        <f t="shared" si="44"/>
        <v>d</v>
      </c>
      <c r="P116" s="4" t="str">
        <f t="shared" si="45"/>
        <v>w</v>
      </c>
      <c r="Q116" s="3">
        <v>0</v>
      </c>
      <c r="R116" s="2" t="str">
        <f t="shared" si="46"/>
        <v>d</v>
      </c>
      <c r="S116" s="4" t="str">
        <f t="shared" si="47"/>
        <v>w</v>
      </c>
      <c r="T116" s="3">
        <v>0</v>
      </c>
    </row>
    <row r="117" spans="1:20" ht="15.75">
      <c r="A117" s="2">
        <v>6</v>
      </c>
      <c r="B117" s="3" t="s">
        <v>136</v>
      </c>
      <c r="C117" s="11" t="s">
        <v>15</v>
      </c>
      <c r="D117" s="11" t="s">
        <v>17</v>
      </c>
      <c r="E117" s="3">
        <v>0</v>
      </c>
      <c r="F117" s="2" t="str">
        <f t="shared" si="48"/>
        <v>d</v>
      </c>
      <c r="G117" s="4" t="str">
        <f t="shared" si="48"/>
        <v>p</v>
      </c>
      <c r="H117" s="3">
        <v>0</v>
      </c>
      <c r="I117" s="2" t="str">
        <f t="shared" si="42"/>
        <v>d</v>
      </c>
      <c r="J117" s="4" t="str">
        <f t="shared" si="43"/>
        <v>p</v>
      </c>
      <c r="K117" s="3">
        <v>0</v>
      </c>
      <c r="L117" s="2" t="str">
        <f t="shared" si="49"/>
        <v>d</v>
      </c>
      <c r="M117" s="4" t="str">
        <f t="shared" si="50"/>
        <v>p</v>
      </c>
      <c r="N117" s="3">
        <v>0</v>
      </c>
      <c r="O117" s="2" t="str">
        <f t="shared" si="44"/>
        <v>d</v>
      </c>
      <c r="P117" s="4" t="str">
        <f t="shared" si="45"/>
        <v>p</v>
      </c>
      <c r="Q117" s="3">
        <v>0</v>
      </c>
      <c r="R117" s="2" t="str">
        <f t="shared" si="46"/>
        <v>d</v>
      </c>
      <c r="S117" s="4" t="str">
        <f t="shared" si="47"/>
        <v>p</v>
      </c>
      <c r="T117" s="3">
        <v>0</v>
      </c>
    </row>
    <row r="118" spans="1:20" ht="15.75">
      <c r="A118" s="2">
        <v>7</v>
      </c>
      <c r="B118" s="3"/>
      <c r="C118" s="11" t="s">
        <v>14</v>
      </c>
      <c r="D118" s="11" t="s">
        <v>18</v>
      </c>
      <c r="E118" s="3">
        <v>0</v>
      </c>
      <c r="F118" s="2" t="str">
        <f t="shared" si="48"/>
        <v>m</v>
      </c>
      <c r="G118" s="4" t="str">
        <f t="shared" si="48"/>
        <v>w</v>
      </c>
      <c r="H118" s="3">
        <v>0</v>
      </c>
      <c r="I118" s="2" t="str">
        <f t="shared" si="42"/>
        <v>m</v>
      </c>
      <c r="J118" s="4" t="str">
        <f t="shared" si="43"/>
        <v>w</v>
      </c>
      <c r="K118" s="3">
        <v>0</v>
      </c>
      <c r="L118" s="2" t="str">
        <f t="shared" si="49"/>
        <v>m</v>
      </c>
      <c r="M118" s="4" t="str">
        <f t="shared" si="50"/>
        <v>w</v>
      </c>
      <c r="N118" s="3">
        <v>0</v>
      </c>
      <c r="O118" s="2" t="str">
        <f t="shared" si="44"/>
        <v>m</v>
      </c>
      <c r="P118" s="4" t="str">
        <f t="shared" si="45"/>
        <v>w</v>
      </c>
      <c r="Q118" s="3">
        <v>0</v>
      </c>
      <c r="R118" s="2" t="str">
        <f t="shared" si="46"/>
        <v>m</v>
      </c>
      <c r="S118" s="4" t="str">
        <f t="shared" si="47"/>
        <v>w</v>
      </c>
      <c r="T118" s="3">
        <v>0</v>
      </c>
    </row>
    <row r="119" spans="1:20" ht="15.75">
      <c r="A119" s="2">
        <v>8</v>
      </c>
      <c r="B119" s="3"/>
      <c r="C119" s="11" t="s">
        <v>14</v>
      </c>
      <c r="D119" s="11" t="s">
        <v>18</v>
      </c>
      <c r="E119" s="3">
        <v>0</v>
      </c>
      <c r="F119" s="2" t="str">
        <f t="shared" si="48"/>
        <v>m</v>
      </c>
      <c r="G119" s="4" t="str">
        <f t="shared" si="48"/>
        <v>w</v>
      </c>
      <c r="H119" s="3">
        <v>0</v>
      </c>
      <c r="I119" s="2" t="str">
        <f t="shared" si="42"/>
        <v>m</v>
      </c>
      <c r="J119" s="4" t="str">
        <f t="shared" si="43"/>
        <v>w</v>
      </c>
      <c r="K119" s="3">
        <v>0</v>
      </c>
      <c r="L119" s="2" t="str">
        <f t="shared" si="49"/>
        <v>m</v>
      </c>
      <c r="M119" s="4" t="str">
        <f t="shared" si="50"/>
        <v>w</v>
      </c>
      <c r="N119" s="3">
        <v>0</v>
      </c>
      <c r="O119" s="2" t="str">
        <f t="shared" si="44"/>
        <v>m</v>
      </c>
      <c r="P119" s="4" t="str">
        <f t="shared" si="45"/>
        <v>w</v>
      </c>
      <c r="Q119" s="3">
        <v>0</v>
      </c>
      <c r="R119" s="2" t="str">
        <f t="shared" si="46"/>
        <v>m</v>
      </c>
      <c r="S119" s="4" t="str">
        <f t="shared" si="47"/>
        <v>w</v>
      </c>
      <c r="T119" s="3">
        <v>0</v>
      </c>
    </row>
    <row r="120" spans="1:20" ht="15.75">
      <c r="A120" s="2">
        <v>9</v>
      </c>
      <c r="B120" s="3"/>
      <c r="C120" s="11" t="s">
        <v>14</v>
      </c>
      <c r="D120" s="11" t="s">
        <v>18</v>
      </c>
      <c r="E120" s="3">
        <v>0</v>
      </c>
      <c r="F120" s="2" t="str">
        <f t="shared" si="48"/>
        <v>m</v>
      </c>
      <c r="G120" s="4" t="str">
        <f t="shared" si="48"/>
        <v>w</v>
      </c>
      <c r="H120" s="3">
        <v>0</v>
      </c>
      <c r="I120" s="2" t="str">
        <f t="shared" si="42"/>
        <v>m</v>
      </c>
      <c r="J120" s="4" t="str">
        <f t="shared" si="43"/>
        <v>w</v>
      </c>
      <c r="K120" s="3">
        <v>0</v>
      </c>
      <c r="L120" s="2" t="str">
        <f t="shared" si="49"/>
        <v>m</v>
      </c>
      <c r="M120" s="4" t="str">
        <f t="shared" si="50"/>
        <v>w</v>
      </c>
      <c r="N120" s="3">
        <v>0</v>
      </c>
      <c r="O120" s="2" t="str">
        <f t="shared" si="44"/>
        <v>m</v>
      </c>
      <c r="P120" s="4" t="str">
        <f t="shared" si="45"/>
        <v>w</v>
      </c>
      <c r="Q120" s="3">
        <v>0</v>
      </c>
      <c r="R120" s="2" t="str">
        <f t="shared" si="46"/>
        <v>m</v>
      </c>
      <c r="S120" s="4" t="str">
        <f t="shared" si="47"/>
        <v>w</v>
      </c>
      <c r="T120" s="3">
        <v>0</v>
      </c>
    </row>
    <row r="121" spans="1:20" ht="15.75">
      <c r="A121" s="2">
        <v>10</v>
      </c>
      <c r="B121" s="3"/>
      <c r="C121" s="11" t="s">
        <v>14</v>
      </c>
      <c r="D121" s="11" t="s">
        <v>18</v>
      </c>
      <c r="E121" s="3">
        <v>0</v>
      </c>
      <c r="F121" s="2" t="str">
        <f t="shared" si="48"/>
        <v>m</v>
      </c>
      <c r="G121" s="4" t="str">
        <f t="shared" si="48"/>
        <v>w</v>
      </c>
      <c r="H121" s="3">
        <v>0</v>
      </c>
      <c r="I121" s="2" t="str">
        <f t="shared" si="42"/>
        <v>m</v>
      </c>
      <c r="J121" s="4" t="str">
        <f t="shared" si="43"/>
        <v>w</v>
      </c>
      <c r="K121" s="3">
        <v>0</v>
      </c>
      <c r="L121" s="2" t="str">
        <f t="shared" si="49"/>
        <v>m</v>
      </c>
      <c r="M121" s="4" t="str">
        <f t="shared" si="50"/>
        <v>w</v>
      </c>
      <c r="N121" s="3">
        <v>0</v>
      </c>
      <c r="O121" s="2" t="str">
        <f t="shared" si="44"/>
        <v>m</v>
      </c>
      <c r="P121" s="4" t="str">
        <f t="shared" si="45"/>
        <v>w</v>
      </c>
      <c r="Q121" s="3">
        <v>0</v>
      </c>
      <c r="R121" s="2" t="str">
        <f t="shared" si="46"/>
        <v>m</v>
      </c>
      <c r="S121" s="4" t="str">
        <f t="shared" si="47"/>
        <v>w</v>
      </c>
      <c r="T121" s="3">
        <v>0</v>
      </c>
    </row>
    <row r="122" spans="1:20" ht="15.75">
      <c r="A122" s="2">
        <v>11</v>
      </c>
      <c r="B122" s="3"/>
      <c r="C122" s="11" t="s">
        <v>14</v>
      </c>
      <c r="D122" s="11" t="s">
        <v>18</v>
      </c>
      <c r="E122" s="3">
        <v>0</v>
      </c>
      <c r="F122" s="2" t="str">
        <f t="shared" si="48"/>
        <v>m</v>
      </c>
      <c r="G122" s="4" t="str">
        <f t="shared" si="48"/>
        <v>w</v>
      </c>
      <c r="H122" s="3">
        <v>0</v>
      </c>
      <c r="I122" s="2" t="str">
        <f t="shared" si="42"/>
        <v>m</v>
      </c>
      <c r="J122" s="4" t="str">
        <f t="shared" si="43"/>
        <v>w</v>
      </c>
      <c r="K122" s="3">
        <v>0</v>
      </c>
      <c r="L122" s="2" t="str">
        <f t="shared" si="49"/>
        <v>m</v>
      </c>
      <c r="M122" s="4" t="str">
        <f t="shared" si="50"/>
        <v>w</v>
      </c>
      <c r="N122" s="3">
        <v>0</v>
      </c>
      <c r="O122" s="2" t="str">
        <f t="shared" si="44"/>
        <v>m</v>
      </c>
      <c r="P122" s="4" t="str">
        <f t="shared" si="45"/>
        <v>w</v>
      </c>
      <c r="Q122" s="3">
        <v>0</v>
      </c>
      <c r="R122" s="2" t="str">
        <f t="shared" si="46"/>
        <v>m</v>
      </c>
      <c r="S122" s="4" t="str">
        <f t="shared" si="47"/>
        <v>w</v>
      </c>
      <c r="T122" s="3">
        <v>0</v>
      </c>
    </row>
    <row r="123" spans="1:20" ht="15.75">
      <c r="A123" s="2">
        <v>12</v>
      </c>
      <c r="B123" s="3"/>
      <c r="C123" s="11" t="s">
        <v>14</v>
      </c>
      <c r="D123" s="11" t="s">
        <v>17</v>
      </c>
      <c r="E123" s="3">
        <v>0</v>
      </c>
      <c r="F123" s="2" t="str">
        <f t="shared" si="48"/>
        <v>m</v>
      </c>
      <c r="G123" s="4" t="str">
        <f t="shared" si="48"/>
        <v>p</v>
      </c>
      <c r="H123" s="3">
        <v>0</v>
      </c>
      <c r="I123" s="2" t="str">
        <f t="shared" si="42"/>
        <v>m</v>
      </c>
      <c r="J123" s="4" t="str">
        <f t="shared" si="43"/>
        <v>p</v>
      </c>
      <c r="K123" s="3">
        <v>0</v>
      </c>
      <c r="L123" s="2" t="str">
        <f t="shared" si="49"/>
        <v>m</v>
      </c>
      <c r="M123" s="4" t="str">
        <f t="shared" si="50"/>
        <v>p</v>
      </c>
      <c r="N123" s="3">
        <v>0</v>
      </c>
      <c r="O123" s="2" t="str">
        <f t="shared" si="44"/>
        <v>m</v>
      </c>
      <c r="P123" s="4" t="str">
        <f t="shared" si="45"/>
        <v>p</v>
      </c>
      <c r="Q123" s="3">
        <v>0</v>
      </c>
      <c r="R123" s="2" t="str">
        <f t="shared" si="46"/>
        <v>m</v>
      </c>
      <c r="S123" s="4" t="str">
        <f t="shared" si="47"/>
        <v>p</v>
      </c>
      <c r="T123" s="3">
        <v>0</v>
      </c>
    </row>
    <row r="124" spans="1:20" ht="15.75">
      <c r="A124" s="2">
        <v>13</v>
      </c>
      <c r="B124" s="3"/>
      <c r="C124" s="11" t="s">
        <v>14</v>
      </c>
      <c r="D124" s="11" t="s">
        <v>18</v>
      </c>
      <c r="E124" s="3">
        <v>0</v>
      </c>
      <c r="F124" s="2" t="str">
        <f t="shared" si="48"/>
        <v>m</v>
      </c>
      <c r="G124" s="4" t="str">
        <f t="shared" si="48"/>
        <v>w</v>
      </c>
      <c r="H124" s="3">
        <v>0</v>
      </c>
      <c r="I124" s="2" t="str">
        <f t="shared" si="42"/>
        <v>m</v>
      </c>
      <c r="J124" s="4" t="str">
        <f t="shared" si="43"/>
        <v>w</v>
      </c>
      <c r="K124" s="3">
        <v>0</v>
      </c>
      <c r="L124" s="2" t="str">
        <f t="shared" si="49"/>
        <v>m</v>
      </c>
      <c r="M124" s="4" t="str">
        <f t="shared" si="50"/>
        <v>w</v>
      </c>
      <c r="N124" s="3">
        <v>0</v>
      </c>
      <c r="O124" s="2" t="str">
        <f t="shared" si="44"/>
        <v>m</v>
      </c>
      <c r="P124" s="4" t="str">
        <f t="shared" si="45"/>
        <v>w</v>
      </c>
      <c r="Q124" s="3">
        <v>0</v>
      </c>
      <c r="R124" s="2" t="str">
        <f t="shared" si="46"/>
        <v>m</v>
      </c>
      <c r="S124" s="4" t="str">
        <f t="shared" si="47"/>
        <v>w</v>
      </c>
      <c r="T124" s="3">
        <v>0</v>
      </c>
    </row>
    <row r="125" spans="1:20" ht="15.75">
      <c r="A125" s="2">
        <v>14</v>
      </c>
      <c r="B125" s="3"/>
      <c r="C125" s="11" t="s">
        <v>14</v>
      </c>
      <c r="D125" s="11" t="s">
        <v>18</v>
      </c>
      <c r="E125" s="3">
        <v>0</v>
      </c>
      <c r="F125" s="2" t="str">
        <f t="shared" si="48"/>
        <v>m</v>
      </c>
      <c r="G125" s="4" t="str">
        <f t="shared" si="48"/>
        <v>w</v>
      </c>
      <c r="H125" s="3">
        <v>0</v>
      </c>
      <c r="I125" s="2" t="str">
        <f t="shared" si="42"/>
        <v>m</v>
      </c>
      <c r="J125" s="4" t="str">
        <f t="shared" si="43"/>
        <v>w</v>
      </c>
      <c r="K125" s="3">
        <v>0</v>
      </c>
      <c r="L125" s="2" t="str">
        <f t="shared" si="49"/>
        <v>m</v>
      </c>
      <c r="M125" s="4" t="str">
        <f t="shared" si="50"/>
        <v>w</v>
      </c>
      <c r="N125" s="3">
        <v>0</v>
      </c>
      <c r="O125" s="2" t="str">
        <f t="shared" si="44"/>
        <v>m</v>
      </c>
      <c r="P125" s="4" t="str">
        <f t="shared" si="45"/>
        <v>w</v>
      </c>
      <c r="Q125" s="3">
        <v>0</v>
      </c>
      <c r="R125" s="2" t="str">
        <f t="shared" si="46"/>
        <v>m</v>
      </c>
      <c r="S125" s="4" t="str">
        <f t="shared" si="47"/>
        <v>w</v>
      </c>
      <c r="T125" s="3">
        <v>0</v>
      </c>
    </row>
    <row r="126" spans="1:20" ht="15.75">
      <c r="A126" s="2">
        <v>15</v>
      </c>
      <c r="B126" s="3"/>
      <c r="C126" s="11" t="s">
        <v>14</v>
      </c>
      <c r="D126" s="11" t="s">
        <v>18</v>
      </c>
      <c r="E126" s="3">
        <v>0</v>
      </c>
      <c r="F126" s="2" t="str">
        <f t="shared" si="48"/>
        <v>m</v>
      </c>
      <c r="G126" s="4" t="str">
        <f t="shared" si="48"/>
        <v>w</v>
      </c>
      <c r="H126" s="3">
        <v>0</v>
      </c>
      <c r="I126" s="2" t="str">
        <f t="shared" si="42"/>
        <v>m</v>
      </c>
      <c r="J126" s="4" t="str">
        <f t="shared" si="43"/>
        <v>w</v>
      </c>
      <c r="K126" s="3">
        <v>0</v>
      </c>
      <c r="L126" s="2" t="str">
        <f t="shared" si="49"/>
        <v>m</v>
      </c>
      <c r="M126" s="4" t="str">
        <f t="shared" si="50"/>
        <v>w</v>
      </c>
      <c r="N126" s="3">
        <v>0</v>
      </c>
      <c r="O126" s="2" t="str">
        <f t="shared" si="44"/>
        <v>m</v>
      </c>
      <c r="P126" s="4" t="str">
        <f t="shared" si="45"/>
        <v>w</v>
      </c>
      <c r="Q126" s="3">
        <v>0</v>
      </c>
      <c r="R126" s="2" t="str">
        <f t="shared" si="46"/>
        <v>m</v>
      </c>
      <c r="S126" s="4" t="str">
        <f t="shared" si="47"/>
        <v>w</v>
      </c>
      <c r="T126" s="3">
        <v>0</v>
      </c>
    </row>
    <row r="127" spans="1:20" ht="15.75">
      <c r="A127" s="2">
        <v>16</v>
      </c>
      <c r="B127" s="3"/>
      <c r="C127" s="11" t="s">
        <v>15</v>
      </c>
      <c r="D127" s="11" t="s">
        <v>17</v>
      </c>
      <c r="E127" s="3">
        <v>0</v>
      </c>
      <c r="F127" s="2" t="str">
        <f t="shared" si="48"/>
        <v>d</v>
      </c>
      <c r="G127" s="4" t="str">
        <f t="shared" si="48"/>
        <v>p</v>
      </c>
      <c r="H127" s="3">
        <v>0</v>
      </c>
      <c r="I127" s="2" t="str">
        <f t="shared" si="42"/>
        <v>d</v>
      </c>
      <c r="J127" s="4" t="str">
        <f t="shared" si="43"/>
        <v>p</v>
      </c>
      <c r="K127" s="3">
        <v>0</v>
      </c>
      <c r="L127" s="2" t="str">
        <f t="shared" si="49"/>
        <v>d</v>
      </c>
      <c r="M127" s="4" t="str">
        <f t="shared" si="50"/>
        <v>p</v>
      </c>
      <c r="N127" s="3">
        <v>0</v>
      </c>
      <c r="O127" s="2" t="str">
        <f t="shared" si="44"/>
        <v>d</v>
      </c>
      <c r="P127" s="4" t="str">
        <f t="shared" si="45"/>
        <v>p</v>
      </c>
      <c r="Q127" s="3">
        <v>0</v>
      </c>
      <c r="R127" s="2" t="str">
        <f t="shared" si="46"/>
        <v>d</v>
      </c>
      <c r="S127" s="4" t="str">
        <f t="shared" si="47"/>
        <v>p</v>
      </c>
      <c r="T127" s="3">
        <v>0</v>
      </c>
    </row>
    <row r="128" spans="1:20" ht="15.75">
      <c r="A128" s="2">
        <v>17</v>
      </c>
      <c r="B128" s="3"/>
      <c r="C128" s="11" t="s">
        <v>14</v>
      </c>
      <c r="D128" s="11" t="s">
        <v>18</v>
      </c>
      <c r="E128" s="3">
        <v>0</v>
      </c>
      <c r="F128" s="2" t="str">
        <f t="shared" si="48"/>
        <v>m</v>
      </c>
      <c r="G128" s="4" t="str">
        <f t="shared" si="48"/>
        <v>w</v>
      </c>
      <c r="H128" s="3">
        <v>0</v>
      </c>
      <c r="I128" s="2" t="str">
        <f t="shared" si="42"/>
        <v>m</v>
      </c>
      <c r="J128" s="4" t="str">
        <f t="shared" si="43"/>
        <v>w</v>
      </c>
      <c r="K128" s="3">
        <v>0</v>
      </c>
      <c r="L128" s="2" t="str">
        <f t="shared" si="49"/>
        <v>m</v>
      </c>
      <c r="M128" s="4" t="str">
        <f t="shared" si="50"/>
        <v>w</v>
      </c>
      <c r="N128" s="3">
        <v>0</v>
      </c>
      <c r="O128" s="2" t="str">
        <f t="shared" si="44"/>
        <v>m</v>
      </c>
      <c r="P128" s="4" t="str">
        <f t="shared" si="45"/>
        <v>w</v>
      </c>
      <c r="Q128" s="3">
        <v>0</v>
      </c>
      <c r="R128" s="2" t="str">
        <f t="shared" si="46"/>
        <v>m</v>
      </c>
      <c r="S128" s="4" t="str">
        <f t="shared" si="47"/>
        <v>w</v>
      </c>
      <c r="T128" s="3">
        <v>0</v>
      </c>
    </row>
    <row r="129" spans="1:20" ht="15.75">
      <c r="A129" s="2">
        <v>18</v>
      </c>
      <c r="B129" s="3" t="s">
        <v>137</v>
      </c>
      <c r="C129" s="11" t="s">
        <v>14</v>
      </c>
      <c r="D129" s="11" t="s">
        <v>18</v>
      </c>
      <c r="E129" s="3">
        <v>0</v>
      </c>
      <c r="F129" s="2" t="str">
        <f t="shared" si="48"/>
        <v>m</v>
      </c>
      <c r="G129" s="4" t="str">
        <f t="shared" si="48"/>
        <v>w</v>
      </c>
      <c r="H129" s="3">
        <v>0</v>
      </c>
      <c r="I129" s="2" t="str">
        <f t="shared" si="42"/>
        <v>m</v>
      </c>
      <c r="J129" s="4" t="str">
        <f t="shared" si="43"/>
        <v>w</v>
      </c>
      <c r="K129" s="3">
        <v>0</v>
      </c>
      <c r="L129" s="2" t="str">
        <f t="shared" si="49"/>
        <v>m</v>
      </c>
      <c r="M129" s="4" t="str">
        <f t="shared" si="50"/>
        <v>w</v>
      </c>
      <c r="N129" s="3">
        <v>0</v>
      </c>
      <c r="O129" s="2" t="s">
        <v>15</v>
      </c>
      <c r="P129" s="4" t="s">
        <v>17</v>
      </c>
      <c r="Q129" s="3">
        <v>0</v>
      </c>
      <c r="R129" s="2" t="s">
        <v>14</v>
      </c>
      <c r="S129" s="4" t="s">
        <v>18</v>
      </c>
      <c r="T129" s="3">
        <v>0</v>
      </c>
    </row>
    <row r="130" spans="1:20" ht="15.75">
      <c r="A130" s="2">
        <v>19</v>
      </c>
      <c r="B130" s="3"/>
      <c r="C130" s="11" t="s">
        <v>14</v>
      </c>
      <c r="D130" s="11" t="s">
        <v>18</v>
      </c>
      <c r="E130" s="3">
        <v>0</v>
      </c>
      <c r="F130" s="2" t="str">
        <f t="shared" si="48"/>
        <v>m</v>
      </c>
      <c r="G130" s="4" t="str">
        <f t="shared" si="48"/>
        <v>w</v>
      </c>
      <c r="H130" s="3">
        <v>0</v>
      </c>
      <c r="I130" s="2" t="str">
        <f t="shared" si="42"/>
        <v>m</v>
      </c>
      <c r="J130" s="4" t="str">
        <f t="shared" si="43"/>
        <v>w</v>
      </c>
      <c r="K130" s="3">
        <v>0</v>
      </c>
      <c r="L130" s="2" t="str">
        <f t="shared" si="49"/>
        <v>m</v>
      </c>
      <c r="M130" s="4" t="str">
        <f t="shared" si="50"/>
        <v>w</v>
      </c>
      <c r="N130" s="3">
        <v>0</v>
      </c>
      <c r="O130" s="2" t="str">
        <f aca="true" t="shared" si="51" ref="O130:P133">L130</f>
        <v>m</v>
      </c>
      <c r="P130" s="4" t="str">
        <f t="shared" si="51"/>
        <v>w</v>
      </c>
      <c r="Q130" s="3">
        <v>0</v>
      </c>
      <c r="R130" s="2" t="str">
        <f aca="true" t="shared" si="52" ref="R130:R141">O130</f>
        <v>m</v>
      </c>
      <c r="S130" s="4" t="str">
        <f aca="true" t="shared" si="53" ref="S130:S141">P130</f>
        <v>w</v>
      </c>
      <c r="T130" s="3">
        <v>0</v>
      </c>
    </row>
    <row r="131" spans="1:20" ht="15.75">
      <c r="A131" s="2">
        <v>20</v>
      </c>
      <c r="B131" s="3"/>
      <c r="C131" s="11" t="s">
        <v>14</v>
      </c>
      <c r="D131" s="11" t="s">
        <v>18</v>
      </c>
      <c r="E131" s="3">
        <v>0</v>
      </c>
      <c r="F131" s="2" t="str">
        <f t="shared" si="48"/>
        <v>m</v>
      </c>
      <c r="G131" s="4" t="str">
        <f t="shared" si="48"/>
        <v>w</v>
      </c>
      <c r="H131" s="3">
        <v>0</v>
      </c>
      <c r="I131" s="2" t="str">
        <f t="shared" si="42"/>
        <v>m</v>
      </c>
      <c r="J131" s="4" t="str">
        <f t="shared" si="43"/>
        <v>w</v>
      </c>
      <c r="K131" s="3">
        <v>0</v>
      </c>
      <c r="L131" s="2" t="str">
        <f t="shared" si="49"/>
        <v>m</v>
      </c>
      <c r="M131" s="4" t="str">
        <f t="shared" si="50"/>
        <v>w</v>
      </c>
      <c r="N131" s="3">
        <v>0</v>
      </c>
      <c r="O131" s="2" t="str">
        <f t="shared" si="51"/>
        <v>m</v>
      </c>
      <c r="P131" s="4" t="str">
        <f t="shared" si="51"/>
        <v>w</v>
      </c>
      <c r="Q131" s="3">
        <v>0</v>
      </c>
      <c r="R131" s="2" t="str">
        <f t="shared" si="52"/>
        <v>m</v>
      </c>
      <c r="S131" s="4" t="str">
        <f t="shared" si="53"/>
        <v>w</v>
      </c>
      <c r="T131" s="3">
        <v>0</v>
      </c>
    </row>
    <row r="132" spans="1:20" ht="15.75">
      <c r="A132" s="2">
        <v>21</v>
      </c>
      <c r="B132" s="3"/>
      <c r="C132" s="11" t="s">
        <v>15</v>
      </c>
      <c r="D132" s="11" t="s">
        <v>17</v>
      </c>
      <c r="E132" s="3">
        <v>0</v>
      </c>
      <c r="F132" s="2" t="str">
        <f t="shared" si="48"/>
        <v>d</v>
      </c>
      <c r="G132" s="4" t="str">
        <f t="shared" si="48"/>
        <v>p</v>
      </c>
      <c r="H132" s="3">
        <v>0</v>
      </c>
      <c r="I132" s="2" t="str">
        <f t="shared" si="42"/>
        <v>d</v>
      </c>
      <c r="J132" s="4" t="str">
        <f t="shared" si="43"/>
        <v>p</v>
      </c>
      <c r="K132" s="3">
        <v>0</v>
      </c>
      <c r="L132" s="2" t="str">
        <f t="shared" si="49"/>
        <v>d</v>
      </c>
      <c r="M132" s="4" t="str">
        <f t="shared" si="50"/>
        <v>p</v>
      </c>
      <c r="N132" s="3">
        <v>0</v>
      </c>
      <c r="O132" s="2" t="str">
        <f t="shared" si="51"/>
        <v>d</v>
      </c>
      <c r="P132" s="4" t="str">
        <f t="shared" si="51"/>
        <v>p</v>
      </c>
      <c r="Q132" s="3">
        <v>0</v>
      </c>
      <c r="R132" s="2" t="str">
        <f t="shared" si="52"/>
        <v>d</v>
      </c>
      <c r="S132" s="4" t="str">
        <f t="shared" si="53"/>
        <v>p</v>
      </c>
      <c r="T132" s="3">
        <v>0</v>
      </c>
    </row>
    <row r="133" spans="1:20" ht="15.75">
      <c r="A133" s="2">
        <v>22</v>
      </c>
      <c r="B133" s="3"/>
      <c r="C133" s="11" t="s">
        <v>14</v>
      </c>
      <c r="D133" s="11" t="s">
        <v>18</v>
      </c>
      <c r="E133" s="3">
        <v>0</v>
      </c>
      <c r="F133" s="2" t="str">
        <f t="shared" si="48"/>
        <v>m</v>
      </c>
      <c r="G133" s="4" t="str">
        <f t="shared" si="48"/>
        <v>w</v>
      </c>
      <c r="H133" s="3">
        <v>0</v>
      </c>
      <c r="I133" s="2" t="str">
        <f t="shared" si="42"/>
        <v>m</v>
      </c>
      <c r="J133" s="4" t="str">
        <f t="shared" si="43"/>
        <v>w</v>
      </c>
      <c r="K133" s="3">
        <v>0</v>
      </c>
      <c r="L133" s="2" t="str">
        <f t="shared" si="49"/>
        <v>m</v>
      </c>
      <c r="M133" s="4" t="str">
        <f t="shared" si="50"/>
        <v>w</v>
      </c>
      <c r="N133" s="3">
        <v>0</v>
      </c>
      <c r="O133" s="2" t="str">
        <f t="shared" si="51"/>
        <v>m</v>
      </c>
      <c r="P133" s="4" t="str">
        <f t="shared" si="51"/>
        <v>w</v>
      </c>
      <c r="Q133" s="3">
        <v>0</v>
      </c>
      <c r="R133" s="2" t="str">
        <f t="shared" si="52"/>
        <v>m</v>
      </c>
      <c r="S133" s="4" t="str">
        <f t="shared" si="53"/>
        <v>w</v>
      </c>
      <c r="T133" s="3">
        <v>0</v>
      </c>
    </row>
    <row r="134" spans="1:20" ht="15.75">
      <c r="A134" s="2">
        <v>23</v>
      </c>
      <c r="B134" s="3"/>
      <c r="C134" s="11" t="s">
        <v>14</v>
      </c>
      <c r="D134" s="11" t="s">
        <v>18</v>
      </c>
      <c r="E134" s="3">
        <v>0</v>
      </c>
      <c r="F134" s="2" t="str">
        <f t="shared" si="48"/>
        <v>m</v>
      </c>
      <c r="G134" s="4" t="str">
        <f t="shared" si="48"/>
        <v>w</v>
      </c>
      <c r="H134" s="3">
        <v>0</v>
      </c>
      <c r="I134" s="2" t="s">
        <v>15</v>
      </c>
      <c r="J134" s="4" t="s">
        <v>17</v>
      </c>
      <c r="K134" s="3">
        <v>0</v>
      </c>
      <c r="L134" s="2" t="str">
        <f t="shared" si="49"/>
        <v>d</v>
      </c>
      <c r="M134" s="4" t="str">
        <f t="shared" si="50"/>
        <v>p</v>
      </c>
      <c r="N134" s="3">
        <v>0</v>
      </c>
      <c r="O134" s="2" t="s">
        <v>14</v>
      </c>
      <c r="P134" s="4" t="s">
        <v>18</v>
      </c>
      <c r="Q134" s="3">
        <v>0</v>
      </c>
      <c r="R134" s="2" t="str">
        <f t="shared" si="52"/>
        <v>m</v>
      </c>
      <c r="S134" s="4" t="str">
        <f t="shared" si="53"/>
        <v>w</v>
      </c>
      <c r="T134" s="3">
        <v>0</v>
      </c>
    </row>
    <row r="135" spans="1:20" ht="15.75">
      <c r="A135" s="2">
        <v>24</v>
      </c>
      <c r="B135" s="3"/>
      <c r="C135" s="11" t="s">
        <v>14</v>
      </c>
      <c r="D135" s="11" t="s">
        <v>17</v>
      </c>
      <c r="E135" s="3">
        <v>0</v>
      </c>
      <c r="F135" s="2" t="str">
        <f t="shared" si="48"/>
        <v>m</v>
      </c>
      <c r="G135" s="4" t="str">
        <f t="shared" si="48"/>
        <v>p</v>
      </c>
      <c r="H135" s="3">
        <v>0</v>
      </c>
      <c r="I135" s="2" t="str">
        <f aca="true" t="shared" si="54" ref="I135:J141">F135</f>
        <v>m</v>
      </c>
      <c r="J135" s="4" t="str">
        <f t="shared" si="54"/>
        <v>p</v>
      </c>
      <c r="K135" s="3">
        <v>0</v>
      </c>
      <c r="L135" s="2" t="str">
        <f t="shared" si="49"/>
        <v>m</v>
      </c>
      <c r="M135" s="4" t="str">
        <f t="shared" si="50"/>
        <v>p</v>
      </c>
      <c r="N135" s="3">
        <v>0</v>
      </c>
      <c r="O135" s="2" t="str">
        <f aca="true" t="shared" si="55" ref="O135:P141">L135</f>
        <v>m</v>
      </c>
      <c r="P135" s="4" t="str">
        <f t="shared" si="55"/>
        <v>p</v>
      </c>
      <c r="Q135" s="3">
        <v>0</v>
      </c>
      <c r="R135" s="2" t="str">
        <f t="shared" si="52"/>
        <v>m</v>
      </c>
      <c r="S135" s="4" t="str">
        <f t="shared" si="53"/>
        <v>p</v>
      </c>
      <c r="T135" s="3">
        <v>0</v>
      </c>
    </row>
    <row r="136" spans="1:20" ht="15.75">
      <c r="A136" s="2">
        <v>25</v>
      </c>
      <c r="B136" s="3"/>
      <c r="C136" s="11" t="s">
        <v>15</v>
      </c>
      <c r="D136" s="11" t="s">
        <v>17</v>
      </c>
      <c r="E136" s="3">
        <v>0</v>
      </c>
      <c r="F136" s="2" t="str">
        <f t="shared" si="48"/>
        <v>d</v>
      </c>
      <c r="G136" s="4" t="str">
        <f t="shared" si="48"/>
        <v>p</v>
      </c>
      <c r="H136" s="3">
        <v>0</v>
      </c>
      <c r="I136" s="2" t="str">
        <f t="shared" si="54"/>
        <v>d</v>
      </c>
      <c r="J136" s="4" t="str">
        <f t="shared" si="54"/>
        <v>p</v>
      </c>
      <c r="K136" s="3">
        <v>0</v>
      </c>
      <c r="L136" s="2" t="str">
        <f t="shared" si="49"/>
        <v>d</v>
      </c>
      <c r="M136" s="4" t="str">
        <f t="shared" si="50"/>
        <v>p</v>
      </c>
      <c r="N136" s="3">
        <v>0</v>
      </c>
      <c r="O136" s="2" t="str">
        <f t="shared" si="55"/>
        <v>d</v>
      </c>
      <c r="P136" s="4" t="str">
        <f t="shared" si="55"/>
        <v>p</v>
      </c>
      <c r="Q136" s="3">
        <v>0</v>
      </c>
      <c r="R136" s="2" t="str">
        <f t="shared" si="52"/>
        <v>d</v>
      </c>
      <c r="S136" s="4" t="str">
        <f t="shared" si="53"/>
        <v>p</v>
      </c>
      <c r="T136" s="3">
        <v>0</v>
      </c>
    </row>
    <row r="137" spans="1:20" ht="15.75">
      <c r="A137" s="7">
        <v>26</v>
      </c>
      <c r="B137" s="3"/>
      <c r="C137" s="11" t="s">
        <v>14</v>
      </c>
      <c r="D137" s="11" t="s">
        <v>18</v>
      </c>
      <c r="E137" s="3">
        <v>0</v>
      </c>
      <c r="F137" s="2" t="str">
        <f t="shared" si="48"/>
        <v>m</v>
      </c>
      <c r="G137" s="4" t="str">
        <f t="shared" si="48"/>
        <v>w</v>
      </c>
      <c r="H137" s="3">
        <v>0</v>
      </c>
      <c r="I137" s="2" t="str">
        <f t="shared" si="54"/>
        <v>m</v>
      </c>
      <c r="J137" s="4" t="str">
        <f t="shared" si="54"/>
        <v>w</v>
      </c>
      <c r="K137" s="3">
        <v>0</v>
      </c>
      <c r="L137" s="2" t="str">
        <f t="shared" si="49"/>
        <v>m</v>
      </c>
      <c r="M137" s="4" t="str">
        <f t="shared" si="50"/>
        <v>w</v>
      </c>
      <c r="N137" s="3">
        <v>0</v>
      </c>
      <c r="O137" s="2" t="str">
        <f t="shared" si="55"/>
        <v>m</v>
      </c>
      <c r="P137" s="4" t="str">
        <f t="shared" si="55"/>
        <v>w</v>
      </c>
      <c r="Q137" s="3">
        <v>0</v>
      </c>
      <c r="R137" s="2" t="str">
        <f t="shared" si="52"/>
        <v>m</v>
      </c>
      <c r="S137" s="4" t="str">
        <f t="shared" si="53"/>
        <v>w</v>
      </c>
      <c r="T137" s="3">
        <v>0</v>
      </c>
    </row>
    <row r="138" spans="1:20" ht="15.75">
      <c r="A138" s="7">
        <v>27</v>
      </c>
      <c r="B138" s="3"/>
      <c r="C138" s="11" t="s">
        <v>14</v>
      </c>
      <c r="D138" s="11" t="s">
        <v>18</v>
      </c>
      <c r="E138" s="3">
        <v>0</v>
      </c>
      <c r="F138" s="2" t="str">
        <f t="shared" si="48"/>
        <v>m</v>
      </c>
      <c r="G138" s="4" t="str">
        <f t="shared" si="48"/>
        <v>w</v>
      </c>
      <c r="H138" s="3">
        <v>0</v>
      </c>
      <c r="I138" s="2" t="str">
        <f t="shared" si="54"/>
        <v>m</v>
      </c>
      <c r="J138" s="4" t="str">
        <f t="shared" si="54"/>
        <v>w</v>
      </c>
      <c r="K138" s="3">
        <v>0</v>
      </c>
      <c r="L138" s="2" t="str">
        <f t="shared" si="49"/>
        <v>m</v>
      </c>
      <c r="M138" s="4" t="str">
        <f t="shared" si="50"/>
        <v>w</v>
      </c>
      <c r="N138" s="3">
        <v>0</v>
      </c>
      <c r="O138" s="2" t="str">
        <f t="shared" si="55"/>
        <v>m</v>
      </c>
      <c r="P138" s="4" t="str">
        <f t="shared" si="55"/>
        <v>w</v>
      </c>
      <c r="Q138" s="3">
        <v>0</v>
      </c>
      <c r="R138" s="2" t="str">
        <f t="shared" si="52"/>
        <v>m</v>
      </c>
      <c r="S138" s="4" t="str">
        <f t="shared" si="53"/>
        <v>w</v>
      </c>
      <c r="T138" s="3">
        <v>0</v>
      </c>
    </row>
    <row r="139" spans="1:20" ht="15.75">
      <c r="A139" s="7">
        <v>28</v>
      </c>
      <c r="B139" s="3"/>
      <c r="C139" s="11" t="s">
        <v>14</v>
      </c>
      <c r="D139" s="11" t="s">
        <v>18</v>
      </c>
      <c r="E139" s="3">
        <v>0</v>
      </c>
      <c r="F139" s="2" t="str">
        <f t="shared" si="48"/>
        <v>m</v>
      </c>
      <c r="G139" s="4" t="str">
        <f t="shared" si="48"/>
        <v>w</v>
      </c>
      <c r="H139" s="3">
        <v>0</v>
      </c>
      <c r="I139" s="2" t="str">
        <f t="shared" si="54"/>
        <v>m</v>
      </c>
      <c r="J139" s="4" t="str">
        <f t="shared" si="54"/>
        <v>w</v>
      </c>
      <c r="K139" s="3">
        <v>0</v>
      </c>
      <c r="L139" s="2" t="str">
        <f t="shared" si="49"/>
        <v>m</v>
      </c>
      <c r="M139" s="4" t="str">
        <f t="shared" si="50"/>
        <v>w</v>
      </c>
      <c r="N139" s="3">
        <v>0</v>
      </c>
      <c r="O139" s="2" t="str">
        <f t="shared" si="55"/>
        <v>m</v>
      </c>
      <c r="P139" s="4" t="str">
        <f t="shared" si="55"/>
        <v>w</v>
      </c>
      <c r="Q139" s="3">
        <v>0</v>
      </c>
      <c r="R139" s="2" t="str">
        <f t="shared" si="52"/>
        <v>m</v>
      </c>
      <c r="S139" s="4" t="str">
        <f t="shared" si="53"/>
        <v>w</v>
      </c>
      <c r="T139" s="3">
        <v>0</v>
      </c>
    </row>
    <row r="140" spans="1:20" ht="15.75">
      <c r="A140" s="7">
        <v>29</v>
      </c>
      <c r="B140" s="3"/>
      <c r="C140" s="11" t="s">
        <v>15</v>
      </c>
      <c r="D140" s="11" t="s">
        <v>17</v>
      </c>
      <c r="E140" s="3">
        <v>0</v>
      </c>
      <c r="F140" s="2" t="str">
        <f t="shared" si="48"/>
        <v>d</v>
      </c>
      <c r="G140" s="4" t="str">
        <f t="shared" si="48"/>
        <v>p</v>
      </c>
      <c r="H140" s="3">
        <v>0</v>
      </c>
      <c r="I140" s="2" t="str">
        <f t="shared" si="54"/>
        <v>d</v>
      </c>
      <c r="J140" s="4" t="str">
        <f t="shared" si="54"/>
        <v>p</v>
      </c>
      <c r="K140" s="3">
        <v>0</v>
      </c>
      <c r="L140" s="2" t="str">
        <f t="shared" si="49"/>
        <v>d</v>
      </c>
      <c r="M140" s="4" t="str">
        <f t="shared" si="50"/>
        <v>p</v>
      </c>
      <c r="N140" s="3">
        <v>0</v>
      </c>
      <c r="O140" s="2" t="str">
        <f t="shared" si="55"/>
        <v>d</v>
      </c>
      <c r="P140" s="4" t="str">
        <f t="shared" si="55"/>
        <v>p</v>
      </c>
      <c r="Q140" s="3">
        <v>0</v>
      </c>
      <c r="R140" s="2" t="str">
        <f t="shared" si="52"/>
        <v>d</v>
      </c>
      <c r="S140" s="4" t="str">
        <f t="shared" si="53"/>
        <v>p</v>
      </c>
      <c r="T140" s="3">
        <v>0</v>
      </c>
    </row>
    <row r="141" spans="1:20" ht="16.5" thickBot="1">
      <c r="A141" s="12">
        <v>30</v>
      </c>
      <c r="B141" s="13"/>
      <c r="C141" s="17" t="s">
        <v>14</v>
      </c>
      <c r="D141" s="17" t="s">
        <v>18</v>
      </c>
      <c r="E141" s="13">
        <v>0</v>
      </c>
      <c r="F141" s="16" t="str">
        <f>C141</f>
        <v>m</v>
      </c>
      <c r="G141" s="17" t="str">
        <f>D141</f>
        <v>w</v>
      </c>
      <c r="H141" s="13">
        <v>0</v>
      </c>
      <c r="I141" s="16" t="str">
        <f t="shared" si="54"/>
        <v>m</v>
      </c>
      <c r="J141" s="17" t="str">
        <f t="shared" si="54"/>
        <v>w</v>
      </c>
      <c r="K141" s="13">
        <v>0</v>
      </c>
      <c r="L141" s="16" t="str">
        <f t="shared" si="49"/>
        <v>m</v>
      </c>
      <c r="M141" s="17" t="str">
        <f t="shared" si="50"/>
        <v>w</v>
      </c>
      <c r="N141" s="13">
        <v>0</v>
      </c>
      <c r="O141" s="16" t="str">
        <f t="shared" si="55"/>
        <v>m</v>
      </c>
      <c r="P141" s="17" t="str">
        <f t="shared" si="55"/>
        <v>w</v>
      </c>
      <c r="Q141" s="13">
        <v>0</v>
      </c>
      <c r="R141" s="16" t="str">
        <f t="shared" si="52"/>
        <v>m</v>
      </c>
      <c r="S141" s="17" t="str">
        <f t="shared" si="53"/>
        <v>w</v>
      </c>
      <c r="T141" s="13">
        <v>0</v>
      </c>
    </row>
    <row r="142" spans="1:20" ht="15.75">
      <c r="A142" s="11"/>
      <c r="B142" s="4"/>
      <c r="C142" s="11"/>
      <c r="D142" s="11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15.75">
      <c r="A143" s="11"/>
      <c r="B143" s="4"/>
      <c r="C143" s="11"/>
      <c r="D143" s="11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ht="16.5" thickBot="1"/>
    <row r="145" spans="1:20" ht="16.5" thickBot="1">
      <c r="A145" s="120"/>
      <c r="B145" s="121"/>
      <c r="C145" s="14" t="s">
        <v>8</v>
      </c>
      <c r="D145" s="14"/>
      <c r="E145" s="14"/>
      <c r="F145" s="14"/>
      <c r="G145" s="14"/>
      <c r="H145" s="14"/>
      <c r="I145" s="30" t="s">
        <v>138</v>
      </c>
      <c r="J145" s="122"/>
      <c r="K145" s="122"/>
      <c r="L145" s="122"/>
      <c r="M145" s="30" t="s">
        <v>234</v>
      </c>
      <c r="N145" s="30"/>
      <c r="O145" s="30"/>
      <c r="P145" s="30"/>
      <c r="Q145" s="30"/>
      <c r="R145" s="30"/>
      <c r="S145" s="30"/>
      <c r="T145" s="123"/>
    </row>
    <row r="146" spans="1:20" ht="15.75">
      <c r="A146" s="124" t="s">
        <v>2</v>
      </c>
      <c r="B146" s="126" t="s">
        <v>0</v>
      </c>
      <c r="C146" s="128">
        <v>1959</v>
      </c>
      <c r="D146" s="129"/>
      <c r="E146" s="130"/>
      <c r="F146" s="128" t="s">
        <v>7</v>
      </c>
      <c r="G146" s="129"/>
      <c r="H146" s="130"/>
      <c r="I146" s="128" t="s">
        <v>6</v>
      </c>
      <c r="J146" s="129"/>
      <c r="K146" s="130"/>
      <c r="L146" s="128">
        <v>1985</v>
      </c>
      <c r="M146" s="129"/>
      <c r="N146" s="130"/>
      <c r="O146" s="128">
        <v>1994</v>
      </c>
      <c r="P146" s="129"/>
      <c r="Q146" s="130"/>
      <c r="R146" s="128" t="s">
        <v>1</v>
      </c>
      <c r="S146" s="129"/>
      <c r="T146" s="130"/>
    </row>
    <row r="147" spans="1:20" ht="16.5" thickBot="1">
      <c r="A147" s="125"/>
      <c r="B147" s="127"/>
      <c r="C147" s="9" t="s">
        <v>3</v>
      </c>
      <c r="D147" s="6" t="s">
        <v>5</v>
      </c>
      <c r="E147" s="8" t="s">
        <v>4</v>
      </c>
      <c r="F147" s="9" t="s">
        <v>3</v>
      </c>
      <c r="G147" s="6" t="s">
        <v>5</v>
      </c>
      <c r="H147" s="8" t="s">
        <v>4</v>
      </c>
      <c r="I147" s="9" t="s">
        <v>3</v>
      </c>
      <c r="J147" s="6" t="s">
        <v>5</v>
      </c>
      <c r="K147" s="8" t="s">
        <v>4</v>
      </c>
      <c r="L147" s="9" t="s">
        <v>3</v>
      </c>
      <c r="M147" s="6" t="s">
        <v>5</v>
      </c>
      <c r="N147" s="10" t="s">
        <v>4</v>
      </c>
      <c r="O147" s="9" t="s">
        <v>3</v>
      </c>
      <c r="P147" s="6" t="s">
        <v>5</v>
      </c>
      <c r="Q147" s="8" t="s">
        <v>4</v>
      </c>
      <c r="R147" s="9" t="s">
        <v>3</v>
      </c>
      <c r="S147" s="6" t="s">
        <v>5</v>
      </c>
      <c r="T147" s="8" t="s">
        <v>4</v>
      </c>
    </row>
    <row r="148" spans="1:20" ht="15.75">
      <c r="A148" s="2">
        <v>1</v>
      </c>
      <c r="B148" s="3"/>
      <c r="C148" s="4" t="s">
        <v>15</v>
      </c>
      <c r="D148" s="4" t="s">
        <v>17</v>
      </c>
      <c r="E148" s="3">
        <v>0</v>
      </c>
      <c r="F148" s="2" t="str">
        <f>C148</f>
        <v>d</v>
      </c>
      <c r="G148" s="4" t="str">
        <f>D148</f>
        <v>p</v>
      </c>
      <c r="H148" s="3">
        <v>0</v>
      </c>
      <c r="I148" s="2" t="str">
        <f aca="true" t="shared" si="56" ref="I148:I159">F148</f>
        <v>d</v>
      </c>
      <c r="J148" s="4" t="str">
        <f aca="true" t="shared" si="57" ref="J148:J159">G148</f>
        <v>p</v>
      </c>
      <c r="K148" s="3">
        <v>0</v>
      </c>
      <c r="L148" s="2" t="str">
        <f aca="true" t="shared" si="58" ref="L148:L177">I148</f>
        <v>d</v>
      </c>
      <c r="M148" s="4" t="str">
        <f aca="true" t="shared" si="59" ref="M148:M177">J148</f>
        <v>p</v>
      </c>
      <c r="N148" s="3">
        <v>0</v>
      </c>
      <c r="O148" s="2" t="str">
        <f>L148</f>
        <v>d</v>
      </c>
      <c r="P148" s="4" t="str">
        <f>M148</f>
        <v>p</v>
      </c>
      <c r="Q148" s="3">
        <v>0</v>
      </c>
      <c r="R148" s="2" t="str">
        <f aca="true" t="shared" si="60" ref="R148:S152">O148</f>
        <v>d</v>
      </c>
      <c r="S148" s="4" t="str">
        <f t="shared" si="60"/>
        <v>p</v>
      </c>
      <c r="T148" s="3">
        <v>0</v>
      </c>
    </row>
    <row r="149" spans="1:20" ht="15.75">
      <c r="A149" s="2">
        <v>2</v>
      </c>
      <c r="B149" s="3"/>
      <c r="C149" s="4" t="s">
        <v>15</v>
      </c>
      <c r="D149" s="4" t="s">
        <v>17</v>
      </c>
      <c r="E149" s="3">
        <v>0</v>
      </c>
      <c r="F149" s="2" t="str">
        <f aca="true" t="shared" si="61" ref="F149:G176">C149</f>
        <v>d</v>
      </c>
      <c r="G149" s="4" t="str">
        <f t="shared" si="61"/>
        <v>p</v>
      </c>
      <c r="H149" s="3">
        <v>0</v>
      </c>
      <c r="I149" s="2" t="str">
        <f t="shared" si="56"/>
        <v>d</v>
      </c>
      <c r="J149" s="4" t="str">
        <f t="shared" si="57"/>
        <v>p</v>
      </c>
      <c r="K149" s="3">
        <v>0</v>
      </c>
      <c r="L149" s="2" t="str">
        <f t="shared" si="58"/>
        <v>d</v>
      </c>
      <c r="M149" s="4" t="str">
        <f t="shared" si="59"/>
        <v>p</v>
      </c>
      <c r="N149" s="3">
        <v>0</v>
      </c>
      <c r="O149" s="2" t="str">
        <f aca="true" t="shared" si="62" ref="O149:O170">L149</f>
        <v>d</v>
      </c>
      <c r="P149" s="4" t="s">
        <v>18</v>
      </c>
      <c r="Q149" s="3">
        <v>1</v>
      </c>
      <c r="R149" s="2" t="str">
        <f t="shared" si="60"/>
        <v>d</v>
      </c>
      <c r="S149" s="4" t="str">
        <f t="shared" si="60"/>
        <v>w</v>
      </c>
      <c r="T149" s="3">
        <v>0</v>
      </c>
    </row>
    <row r="150" spans="1:20" ht="15.75">
      <c r="A150" s="2">
        <v>3</v>
      </c>
      <c r="B150" s="3"/>
      <c r="C150" s="4" t="s">
        <v>15</v>
      </c>
      <c r="D150" s="4" t="s">
        <v>18</v>
      </c>
      <c r="E150" s="3">
        <v>0</v>
      </c>
      <c r="F150" s="2" t="str">
        <f t="shared" si="61"/>
        <v>d</v>
      </c>
      <c r="G150" s="4" t="str">
        <f t="shared" si="61"/>
        <v>w</v>
      </c>
      <c r="H150" s="3">
        <v>0</v>
      </c>
      <c r="I150" s="2" t="str">
        <f t="shared" si="56"/>
        <v>d</v>
      </c>
      <c r="J150" s="4" t="str">
        <f t="shared" si="57"/>
        <v>w</v>
      </c>
      <c r="K150" s="3">
        <v>0</v>
      </c>
      <c r="L150" s="2" t="str">
        <f t="shared" si="58"/>
        <v>d</v>
      </c>
      <c r="M150" s="4" t="str">
        <f t="shared" si="59"/>
        <v>w</v>
      </c>
      <c r="N150" s="3">
        <v>0</v>
      </c>
      <c r="O150" s="2" t="str">
        <f t="shared" si="62"/>
        <v>d</v>
      </c>
      <c r="P150" s="4" t="str">
        <f aca="true" t="shared" si="63" ref="P150:P177">M150</f>
        <v>w</v>
      </c>
      <c r="Q150" s="3">
        <v>0</v>
      </c>
      <c r="R150" s="2" t="str">
        <f t="shared" si="60"/>
        <v>d</v>
      </c>
      <c r="S150" s="4" t="str">
        <f t="shared" si="60"/>
        <v>w</v>
      </c>
      <c r="T150" s="3">
        <v>0</v>
      </c>
    </row>
    <row r="151" spans="1:20" ht="15.75">
      <c r="A151" s="2">
        <v>4</v>
      </c>
      <c r="B151" s="3" t="s">
        <v>139</v>
      </c>
      <c r="C151" s="11" t="s">
        <v>15</v>
      </c>
      <c r="D151" s="11" t="s">
        <v>18</v>
      </c>
      <c r="E151" s="3">
        <v>0</v>
      </c>
      <c r="F151" s="2" t="str">
        <f t="shared" si="61"/>
        <v>d</v>
      </c>
      <c r="G151" s="4" t="str">
        <f t="shared" si="61"/>
        <v>w</v>
      </c>
      <c r="H151" s="3">
        <v>0</v>
      </c>
      <c r="I151" s="2" t="str">
        <f t="shared" si="56"/>
        <v>d</v>
      </c>
      <c r="J151" s="4" t="str">
        <f t="shared" si="57"/>
        <v>w</v>
      </c>
      <c r="K151" s="3">
        <v>0</v>
      </c>
      <c r="L151" s="2" t="str">
        <f t="shared" si="58"/>
        <v>d</v>
      </c>
      <c r="M151" s="4" t="str">
        <f t="shared" si="59"/>
        <v>w</v>
      </c>
      <c r="N151" s="3">
        <v>0</v>
      </c>
      <c r="O151" s="2" t="str">
        <f t="shared" si="62"/>
        <v>d</v>
      </c>
      <c r="P151" s="4" t="str">
        <f t="shared" si="63"/>
        <v>w</v>
      </c>
      <c r="Q151" s="3">
        <v>0</v>
      </c>
      <c r="R151" s="2" t="str">
        <f t="shared" si="60"/>
        <v>d</v>
      </c>
      <c r="S151" s="4" t="str">
        <f t="shared" si="60"/>
        <v>w</v>
      </c>
      <c r="T151" s="3">
        <v>0</v>
      </c>
    </row>
    <row r="152" spans="1:20" ht="15.75">
      <c r="A152" s="2">
        <v>5</v>
      </c>
      <c r="B152" s="3"/>
      <c r="C152" s="11" t="s">
        <v>14</v>
      </c>
      <c r="D152" s="11" t="s">
        <v>18</v>
      </c>
      <c r="E152" s="3">
        <v>0</v>
      </c>
      <c r="F152" s="2" t="str">
        <f t="shared" si="61"/>
        <v>m</v>
      </c>
      <c r="G152" s="4" t="str">
        <f t="shared" si="61"/>
        <v>w</v>
      </c>
      <c r="H152" s="3">
        <v>0</v>
      </c>
      <c r="I152" s="2" t="str">
        <f t="shared" si="56"/>
        <v>m</v>
      </c>
      <c r="J152" s="4" t="str">
        <f t="shared" si="57"/>
        <v>w</v>
      </c>
      <c r="K152" s="3">
        <v>0</v>
      </c>
      <c r="L152" s="2" t="str">
        <f t="shared" si="58"/>
        <v>m</v>
      </c>
      <c r="M152" s="4" t="str">
        <f t="shared" si="59"/>
        <v>w</v>
      </c>
      <c r="N152" s="3">
        <v>0</v>
      </c>
      <c r="O152" s="2" t="str">
        <f t="shared" si="62"/>
        <v>m</v>
      </c>
      <c r="P152" s="4" t="str">
        <f t="shared" si="63"/>
        <v>w</v>
      </c>
      <c r="Q152" s="3">
        <v>0</v>
      </c>
      <c r="R152" s="2" t="str">
        <f t="shared" si="60"/>
        <v>m</v>
      </c>
      <c r="S152" s="4" t="str">
        <f t="shared" si="60"/>
        <v>w</v>
      </c>
      <c r="T152" s="3">
        <v>0</v>
      </c>
    </row>
    <row r="153" spans="1:20" ht="15.75">
      <c r="A153" s="2">
        <v>6</v>
      </c>
      <c r="B153" s="3"/>
      <c r="C153" s="11" t="s">
        <v>15</v>
      </c>
      <c r="D153" s="11" t="s">
        <v>18</v>
      </c>
      <c r="E153" s="3">
        <v>0</v>
      </c>
      <c r="F153" s="2" t="str">
        <f t="shared" si="61"/>
        <v>d</v>
      </c>
      <c r="G153" s="4" t="str">
        <f t="shared" si="61"/>
        <v>w</v>
      </c>
      <c r="H153" s="3">
        <v>0</v>
      </c>
      <c r="I153" s="2" t="str">
        <f t="shared" si="56"/>
        <v>d</v>
      </c>
      <c r="J153" s="4" t="str">
        <f t="shared" si="57"/>
        <v>w</v>
      </c>
      <c r="K153" s="3">
        <v>0</v>
      </c>
      <c r="L153" s="2" t="str">
        <f t="shared" si="58"/>
        <v>d</v>
      </c>
      <c r="M153" s="4" t="str">
        <f t="shared" si="59"/>
        <v>w</v>
      </c>
      <c r="N153" s="3">
        <v>0</v>
      </c>
      <c r="O153" s="2" t="str">
        <f t="shared" si="62"/>
        <v>d</v>
      </c>
      <c r="P153" s="4" t="str">
        <f t="shared" si="63"/>
        <v>w</v>
      </c>
      <c r="Q153" s="3">
        <v>0</v>
      </c>
      <c r="R153" s="2" t="s">
        <v>14</v>
      </c>
      <c r="S153" s="4" t="str">
        <f aca="true" t="shared" si="64" ref="S153:S177">P153</f>
        <v>w</v>
      </c>
      <c r="T153" s="3">
        <v>-1</v>
      </c>
    </row>
    <row r="154" spans="1:20" ht="15.75">
      <c r="A154" s="2">
        <v>7</v>
      </c>
      <c r="B154" s="3"/>
      <c r="C154" s="11" t="s">
        <v>15</v>
      </c>
      <c r="D154" s="11" t="s">
        <v>17</v>
      </c>
      <c r="E154" s="3">
        <v>0</v>
      </c>
      <c r="F154" s="2" t="str">
        <f t="shared" si="61"/>
        <v>d</v>
      </c>
      <c r="G154" s="4" t="str">
        <f t="shared" si="61"/>
        <v>p</v>
      </c>
      <c r="H154" s="3">
        <v>0</v>
      </c>
      <c r="I154" s="2" t="str">
        <f t="shared" si="56"/>
        <v>d</v>
      </c>
      <c r="J154" s="4" t="str">
        <f t="shared" si="57"/>
        <v>p</v>
      </c>
      <c r="K154" s="3">
        <v>0</v>
      </c>
      <c r="L154" s="2" t="str">
        <f t="shared" si="58"/>
        <v>d</v>
      </c>
      <c r="M154" s="4" t="str">
        <f t="shared" si="59"/>
        <v>p</v>
      </c>
      <c r="N154" s="3">
        <v>0</v>
      </c>
      <c r="O154" s="2" t="str">
        <f t="shared" si="62"/>
        <v>d</v>
      </c>
      <c r="P154" s="4" t="str">
        <f t="shared" si="63"/>
        <v>p</v>
      </c>
      <c r="Q154" s="3">
        <v>0</v>
      </c>
      <c r="R154" s="2" t="str">
        <f aca="true" t="shared" si="65" ref="R154:R177">O154</f>
        <v>d</v>
      </c>
      <c r="S154" s="4" t="str">
        <f t="shared" si="64"/>
        <v>p</v>
      </c>
      <c r="T154" s="3">
        <v>0</v>
      </c>
    </row>
    <row r="155" spans="1:20" ht="15.75">
      <c r="A155" s="2">
        <v>8</v>
      </c>
      <c r="B155" s="3"/>
      <c r="C155" s="11" t="s">
        <v>15</v>
      </c>
      <c r="D155" s="11" t="s">
        <v>17</v>
      </c>
      <c r="E155" s="3">
        <v>0</v>
      </c>
      <c r="F155" s="2" t="str">
        <f t="shared" si="61"/>
        <v>d</v>
      </c>
      <c r="G155" s="4" t="str">
        <f t="shared" si="61"/>
        <v>p</v>
      </c>
      <c r="H155" s="3">
        <v>0</v>
      </c>
      <c r="I155" s="2" t="str">
        <f t="shared" si="56"/>
        <v>d</v>
      </c>
      <c r="J155" s="4" t="str">
        <f t="shared" si="57"/>
        <v>p</v>
      </c>
      <c r="K155" s="3">
        <v>0</v>
      </c>
      <c r="L155" s="2" t="str">
        <f t="shared" si="58"/>
        <v>d</v>
      </c>
      <c r="M155" s="4" t="str">
        <f t="shared" si="59"/>
        <v>p</v>
      </c>
      <c r="N155" s="3">
        <v>0</v>
      </c>
      <c r="O155" s="2" t="str">
        <f t="shared" si="62"/>
        <v>d</v>
      </c>
      <c r="P155" s="4" t="str">
        <f t="shared" si="63"/>
        <v>p</v>
      </c>
      <c r="Q155" s="3">
        <v>0</v>
      </c>
      <c r="R155" s="2" t="str">
        <f t="shared" si="65"/>
        <v>d</v>
      </c>
      <c r="S155" s="4" t="str">
        <f t="shared" si="64"/>
        <v>p</v>
      </c>
      <c r="T155" s="3">
        <v>0</v>
      </c>
    </row>
    <row r="156" spans="1:20" ht="15.75">
      <c r="A156" s="2">
        <v>9</v>
      </c>
      <c r="B156" s="3"/>
      <c r="C156" s="11" t="s">
        <v>14</v>
      </c>
      <c r="D156" s="11" t="s">
        <v>18</v>
      </c>
      <c r="E156" s="3">
        <v>0</v>
      </c>
      <c r="F156" s="2" t="str">
        <f t="shared" si="61"/>
        <v>m</v>
      </c>
      <c r="G156" s="4" t="str">
        <f t="shared" si="61"/>
        <v>w</v>
      </c>
      <c r="H156" s="3">
        <v>0</v>
      </c>
      <c r="I156" s="2" t="str">
        <f t="shared" si="56"/>
        <v>m</v>
      </c>
      <c r="J156" s="4" t="str">
        <f t="shared" si="57"/>
        <v>w</v>
      </c>
      <c r="K156" s="3">
        <v>0</v>
      </c>
      <c r="L156" s="2" t="str">
        <f t="shared" si="58"/>
        <v>m</v>
      </c>
      <c r="M156" s="4" t="str">
        <f t="shared" si="59"/>
        <v>w</v>
      </c>
      <c r="N156" s="3">
        <v>0</v>
      </c>
      <c r="O156" s="2" t="str">
        <f t="shared" si="62"/>
        <v>m</v>
      </c>
      <c r="P156" s="4" t="str">
        <f t="shared" si="63"/>
        <v>w</v>
      </c>
      <c r="Q156" s="3">
        <v>0</v>
      </c>
      <c r="R156" s="2" t="str">
        <f t="shared" si="65"/>
        <v>m</v>
      </c>
      <c r="S156" s="4" t="str">
        <f t="shared" si="64"/>
        <v>w</v>
      </c>
      <c r="T156" s="3">
        <v>0</v>
      </c>
    </row>
    <row r="157" spans="1:20" ht="15.75">
      <c r="A157" s="2">
        <v>10</v>
      </c>
      <c r="B157" s="3"/>
      <c r="C157" s="11" t="s">
        <v>107</v>
      </c>
      <c r="D157" s="11"/>
      <c r="E157" s="3">
        <v>0</v>
      </c>
      <c r="F157" s="2" t="s">
        <v>15</v>
      </c>
      <c r="G157" s="4" t="s">
        <v>17</v>
      </c>
      <c r="H157" s="3">
        <v>0</v>
      </c>
      <c r="I157" s="2" t="str">
        <f t="shared" si="56"/>
        <v>d</v>
      </c>
      <c r="J157" s="4" t="str">
        <f t="shared" si="57"/>
        <v>p</v>
      </c>
      <c r="K157" s="3">
        <v>0</v>
      </c>
      <c r="L157" s="2" t="str">
        <f t="shared" si="58"/>
        <v>d</v>
      </c>
      <c r="M157" s="4" t="str">
        <f t="shared" si="59"/>
        <v>p</v>
      </c>
      <c r="N157" s="3">
        <v>0</v>
      </c>
      <c r="O157" s="2" t="str">
        <f t="shared" si="62"/>
        <v>d</v>
      </c>
      <c r="P157" s="4" t="str">
        <f t="shared" si="63"/>
        <v>p</v>
      </c>
      <c r="Q157" s="3">
        <v>0</v>
      </c>
      <c r="R157" s="2" t="str">
        <f t="shared" si="65"/>
        <v>d</v>
      </c>
      <c r="S157" s="4" t="str">
        <f t="shared" si="64"/>
        <v>p</v>
      </c>
      <c r="T157" s="3">
        <v>0</v>
      </c>
    </row>
    <row r="158" spans="1:20" ht="15.75">
      <c r="A158" s="2">
        <v>11</v>
      </c>
      <c r="B158" s="3"/>
      <c r="C158" s="11" t="s">
        <v>14</v>
      </c>
      <c r="D158" s="11" t="s">
        <v>18</v>
      </c>
      <c r="E158" s="3">
        <v>0</v>
      </c>
      <c r="F158" s="2" t="str">
        <f t="shared" si="61"/>
        <v>m</v>
      </c>
      <c r="G158" s="4" t="str">
        <f t="shared" si="61"/>
        <v>w</v>
      </c>
      <c r="H158" s="3">
        <v>0</v>
      </c>
      <c r="I158" s="2" t="str">
        <f t="shared" si="56"/>
        <v>m</v>
      </c>
      <c r="J158" s="4" t="str">
        <f t="shared" si="57"/>
        <v>w</v>
      </c>
      <c r="K158" s="3">
        <v>0</v>
      </c>
      <c r="L158" s="2" t="str">
        <f t="shared" si="58"/>
        <v>m</v>
      </c>
      <c r="M158" s="4" t="str">
        <f t="shared" si="59"/>
        <v>w</v>
      </c>
      <c r="N158" s="3">
        <v>0</v>
      </c>
      <c r="O158" s="2" t="str">
        <f t="shared" si="62"/>
        <v>m</v>
      </c>
      <c r="P158" s="4" t="str">
        <f t="shared" si="63"/>
        <v>w</v>
      </c>
      <c r="Q158" s="3">
        <v>0</v>
      </c>
      <c r="R158" s="2" t="str">
        <f t="shared" si="65"/>
        <v>m</v>
      </c>
      <c r="S158" s="4" t="str">
        <f t="shared" si="64"/>
        <v>w</v>
      </c>
      <c r="T158" s="3">
        <v>0</v>
      </c>
    </row>
    <row r="159" spans="1:20" ht="15.75">
      <c r="A159" s="2">
        <v>12</v>
      </c>
      <c r="B159" s="3"/>
      <c r="C159" s="11" t="s">
        <v>15</v>
      </c>
      <c r="D159" s="11" t="s">
        <v>17</v>
      </c>
      <c r="E159" s="3">
        <v>0</v>
      </c>
      <c r="F159" s="2" t="str">
        <f t="shared" si="61"/>
        <v>d</v>
      </c>
      <c r="G159" s="4" t="str">
        <f t="shared" si="61"/>
        <v>p</v>
      </c>
      <c r="H159" s="3">
        <v>0</v>
      </c>
      <c r="I159" s="2" t="str">
        <f t="shared" si="56"/>
        <v>d</v>
      </c>
      <c r="J159" s="4" t="str">
        <f t="shared" si="57"/>
        <v>p</v>
      </c>
      <c r="K159" s="3">
        <v>0</v>
      </c>
      <c r="L159" s="2" t="str">
        <f t="shared" si="58"/>
        <v>d</v>
      </c>
      <c r="M159" s="4" t="str">
        <f t="shared" si="59"/>
        <v>p</v>
      </c>
      <c r="N159" s="3">
        <v>0</v>
      </c>
      <c r="O159" s="2" t="str">
        <f t="shared" si="62"/>
        <v>d</v>
      </c>
      <c r="P159" s="4" t="str">
        <f t="shared" si="63"/>
        <v>p</v>
      </c>
      <c r="Q159" s="3">
        <v>0</v>
      </c>
      <c r="R159" s="2" t="str">
        <f t="shared" si="65"/>
        <v>d</v>
      </c>
      <c r="S159" s="4" t="str">
        <f t="shared" si="64"/>
        <v>p</v>
      </c>
      <c r="T159" s="3">
        <v>0</v>
      </c>
    </row>
    <row r="160" spans="1:20" ht="15.75">
      <c r="A160" s="2">
        <v>13</v>
      </c>
      <c r="B160" s="3" t="s">
        <v>140</v>
      </c>
      <c r="C160" s="11" t="s">
        <v>15</v>
      </c>
      <c r="D160" s="11" t="s">
        <v>18</v>
      </c>
      <c r="E160" s="3">
        <v>0</v>
      </c>
      <c r="F160" s="2" t="str">
        <f t="shared" si="61"/>
        <v>d</v>
      </c>
      <c r="G160" s="4" t="str">
        <f t="shared" si="61"/>
        <v>w</v>
      </c>
      <c r="H160" s="3">
        <v>0</v>
      </c>
      <c r="I160" s="2" t="s">
        <v>14</v>
      </c>
      <c r="J160" s="4" t="s">
        <v>18</v>
      </c>
      <c r="K160" s="3">
        <v>-1</v>
      </c>
      <c r="L160" s="2" t="str">
        <f t="shared" si="58"/>
        <v>m</v>
      </c>
      <c r="M160" s="4" t="str">
        <f t="shared" si="59"/>
        <v>w</v>
      </c>
      <c r="N160" s="3">
        <v>0</v>
      </c>
      <c r="O160" s="2" t="str">
        <f t="shared" si="62"/>
        <v>m</v>
      </c>
      <c r="P160" s="4" t="str">
        <f t="shared" si="63"/>
        <v>w</v>
      </c>
      <c r="Q160" s="3">
        <v>0</v>
      </c>
      <c r="R160" s="2" t="str">
        <f t="shared" si="65"/>
        <v>m</v>
      </c>
      <c r="S160" s="4" t="str">
        <f t="shared" si="64"/>
        <v>w</v>
      </c>
      <c r="T160" s="3">
        <v>0</v>
      </c>
    </row>
    <row r="161" spans="1:20" ht="15.75">
      <c r="A161" s="2">
        <v>14</v>
      </c>
      <c r="B161" s="3"/>
      <c r="C161" s="11" t="s">
        <v>15</v>
      </c>
      <c r="D161" s="11" t="s">
        <v>17</v>
      </c>
      <c r="E161" s="3">
        <v>0</v>
      </c>
      <c r="F161" s="2" t="str">
        <f t="shared" si="61"/>
        <v>d</v>
      </c>
      <c r="G161" s="4" t="str">
        <f t="shared" si="61"/>
        <v>p</v>
      </c>
      <c r="H161" s="3">
        <v>0</v>
      </c>
      <c r="I161" s="2" t="str">
        <f>F161</f>
        <v>d</v>
      </c>
      <c r="J161" s="4" t="str">
        <f>G161</f>
        <v>p</v>
      </c>
      <c r="K161" s="3">
        <v>0</v>
      </c>
      <c r="L161" s="2" t="str">
        <f t="shared" si="58"/>
        <v>d</v>
      </c>
      <c r="M161" s="4" t="str">
        <f t="shared" si="59"/>
        <v>p</v>
      </c>
      <c r="N161" s="3">
        <v>0</v>
      </c>
      <c r="O161" s="2" t="str">
        <f t="shared" si="62"/>
        <v>d</v>
      </c>
      <c r="P161" s="4" t="str">
        <f t="shared" si="63"/>
        <v>p</v>
      </c>
      <c r="Q161" s="3">
        <v>0</v>
      </c>
      <c r="R161" s="2" t="str">
        <f t="shared" si="65"/>
        <v>d</v>
      </c>
      <c r="S161" s="4" t="str">
        <f t="shared" si="64"/>
        <v>p</v>
      </c>
      <c r="T161" s="3">
        <v>0</v>
      </c>
    </row>
    <row r="162" spans="1:20" ht="15.75">
      <c r="A162" s="2">
        <v>15</v>
      </c>
      <c r="B162" s="3"/>
      <c r="C162" s="11" t="s">
        <v>15</v>
      </c>
      <c r="D162" s="11" t="s">
        <v>17</v>
      </c>
      <c r="E162" s="3">
        <v>0</v>
      </c>
      <c r="F162" s="2" t="str">
        <f t="shared" si="61"/>
        <v>d</v>
      </c>
      <c r="G162" s="4" t="str">
        <f t="shared" si="61"/>
        <v>p</v>
      </c>
      <c r="H162" s="3">
        <v>0</v>
      </c>
      <c r="I162" s="2" t="s">
        <v>14</v>
      </c>
      <c r="J162" s="4" t="s">
        <v>18</v>
      </c>
      <c r="K162" s="3">
        <v>0</v>
      </c>
      <c r="L162" s="2" t="str">
        <f t="shared" si="58"/>
        <v>m</v>
      </c>
      <c r="M162" s="4" t="str">
        <f t="shared" si="59"/>
        <v>w</v>
      </c>
      <c r="N162" s="3">
        <v>0</v>
      </c>
      <c r="O162" s="2" t="str">
        <f t="shared" si="62"/>
        <v>m</v>
      </c>
      <c r="P162" s="4" t="str">
        <f t="shared" si="63"/>
        <v>w</v>
      </c>
      <c r="Q162" s="3">
        <v>0</v>
      </c>
      <c r="R162" s="2" t="str">
        <f t="shared" si="65"/>
        <v>m</v>
      </c>
      <c r="S162" s="4" t="str">
        <f t="shared" si="64"/>
        <v>w</v>
      </c>
      <c r="T162" s="3">
        <v>0</v>
      </c>
    </row>
    <row r="163" spans="1:20" ht="15.75">
      <c r="A163" s="2">
        <v>16</v>
      </c>
      <c r="B163" s="3"/>
      <c r="C163" s="11" t="s">
        <v>15</v>
      </c>
      <c r="D163" s="11" t="s">
        <v>17</v>
      </c>
      <c r="E163" s="3">
        <v>0</v>
      </c>
      <c r="F163" s="2" t="str">
        <f t="shared" si="61"/>
        <v>d</v>
      </c>
      <c r="G163" s="4" t="str">
        <f t="shared" si="61"/>
        <v>p</v>
      </c>
      <c r="H163" s="3">
        <v>0</v>
      </c>
      <c r="I163" s="2" t="str">
        <f aca="true" t="shared" si="66" ref="I163:J170">F163</f>
        <v>d</v>
      </c>
      <c r="J163" s="4" t="str">
        <f t="shared" si="66"/>
        <v>p</v>
      </c>
      <c r="K163" s="3">
        <v>0</v>
      </c>
      <c r="L163" s="2" t="str">
        <f t="shared" si="58"/>
        <v>d</v>
      </c>
      <c r="M163" s="4" t="str">
        <f t="shared" si="59"/>
        <v>p</v>
      </c>
      <c r="N163" s="3">
        <v>0</v>
      </c>
      <c r="O163" s="2" t="str">
        <f t="shared" si="62"/>
        <v>d</v>
      </c>
      <c r="P163" s="4" t="str">
        <f t="shared" si="63"/>
        <v>p</v>
      </c>
      <c r="Q163" s="3">
        <v>0</v>
      </c>
      <c r="R163" s="2" t="str">
        <f t="shared" si="65"/>
        <v>d</v>
      </c>
      <c r="S163" s="4" t="str">
        <f t="shared" si="64"/>
        <v>p</v>
      </c>
      <c r="T163" s="3">
        <v>0</v>
      </c>
    </row>
    <row r="164" spans="1:20" ht="15.75">
      <c r="A164" s="2">
        <v>17</v>
      </c>
      <c r="B164" s="3" t="s">
        <v>141</v>
      </c>
      <c r="C164" s="11" t="s">
        <v>14</v>
      </c>
      <c r="D164" s="11" t="s">
        <v>18</v>
      </c>
      <c r="E164" s="3">
        <v>0</v>
      </c>
      <c r="F164" s="2" t="str">
        <f t="shared" si="61"/>
        <v>m</v>
      </c>
      <c r="G164" s="4" t="str">
        <f t="shared" si="61"/>
        <v>w</v>
      </c>
      <c r="H164" s="3">
        <v>0</v>
      </c>
      <c r="I164" s="2" t="str">
        <f t="shared" si="66"/>
        <v>m</v>
      </c>
      <c r="J164" s="4" t="str">
        <f t="shared" si="66"/>
        <v>w</v>
      </c>
      <c r="K164" s="3">
        <v>0</v>
      </c>
      <c r="L164" s="2" t="str">
        <f t="shared" si="58"/>
        <v>m</v>
      </c>
      <c r="M164" s="4" t="str">
        <f t="shared" si="59"/>
        <v>w</v>
      </c>
      <c r="N164" s="3">
        <v>0</v>
      </c>
      <c r="O164" s="2" t="str">
        <f t="shared" si="62"/>
        <v>m</v>
      </c>
      <c r="P164" s="4" t="str">
        <f t="shared" si="63"/>
        <v>w</v>
      </c>
      <c r="Q164" s="3">
        <v>0</v>
      </c>
      <c r="R164" s="2" t="str">
        <f t="shared" si="65"/>
        <v>m</v>
      </c>
      <c r="S164" s="4" t="str">
        <f t="shared" si="64"/>
        <v>w</v>
      </c>
      <c r="T164" s="3">
        <v>0</v>
      </c>
    </row>
    <row r="165" spans="1:20" ht="15.75">
      <c r="A165" s="2">
        <v>18</v>
      </c>
      <c r="B165" s="3"/>
      <c r="C165" s="11" t="s">
        <v>14</v>
      </c>
      <c r="D165" s="11" t="s">
        <v>18</v>
      </c>
      <c r="E165" s="3">
        <v>0</v>
      </c>
      <c r="F165" s="2" t="str">
        <f t="shared" si="61"/>
        <v>m</v>
      </c>
      <c r="G165" s="4" t="str">
        <f t="shared" si="61"/>
        <v>w</v>
      </c>
      <c r="H165" s="3">
        <v>0</v>
      </c>
      <c r="I165" s="2" t="str">
        <f t="shared" si="66"/>
        <v>m</v>
      </c>
      <c r="J165" s="4" t="str">
        <f t="shared" si="66"/>
        <v>w</v>
      </c>
      <c r="K165" s="3">
        <v>0</v>
      </c>
      <c r="L165" s="2" t="str">
        <f t="shared" si="58"/>
        <v>m</v>
      </c>
      <c r="M165" s="4" t="str">
        <f t="shared" si="59"/>
        <v>w</v>
      </c>
      <c r="N165" s="3">
        <v>0</v>
      </c>
      <c r="O165" s="2" t="str">
        <f t="shared" si="62"/>
        <v>m</v>
      </c>
      <c r="P165" s="4" t="str">
        <f t="shared" si="63"/>
        <v>w</v>
      </c>
      <c r="Q165" s="3">
        <v>0</v>
      </c>
      <c r="R165" s="2" t="str">
        <f t="shared" si="65"/>
        <v>m</v>
      </c>
      <c r="S165" s="4" t="str">
        <f t="shared" si="64"/>
        <v>w</v>
      </c>
      <c r="T165" s="3">
        <v>0</v>
      </c>
    </row>
    <row r="166" spans="1:20" ht="15.75">
      <c r="A166" s="2">
        <v>19</v>
      </c>
      <c r="B166" s="3"/>
      <c r="C166" s="11" t="s">
        <v>14</v>
      </c>
      <c r="D166" s="11" t="s">
        <v>18</v>
      </c>
      <c r="E166" s="3">
        <v>0</v>
      </c>
      <c r="F166" s="2" t="str">
        <f t="shared" si="61"/>
        <v>m</v>
      </c>
      <c r="G166" s="4" t="str">
        <f t="shared" si="61"/>
        <v>w</v>
      </c>
      <c r="H166" s="3">
        <v>0</v>
      </c>
      <c r="I166" s="2" t="str">
        <f t="shared" si="66"/>
        <v>m</v>
      </c>
      <c r="J166" s="4" t="str">
        <f t="shared" si="66"/>
        <v>w</v>
      </c>
      <c r="K166" s="3">
        <v>0</v>
      </c>
      <c r="L166" s="2" t="str">
        <f t="shared" si="58"/>
        <v>m</v>
      </c>
      <c r="M166" s="4" t="str">
        <f t="shared" si="59"/>
        <v>w</v>
      </c>
      <c r="N166" s="3">
        <v>0</v>
      </c>
      <c r="O166" s="2" t="str">
        <f t="shared" si="62"/>
        <v>m</v>
      </c>
      <c r="P166" s="4" t="str">
        <f t="shared" si="63"/>
        <v>w</v>
      </c>
      <c r="Q166" s="3">
        <v>0</v>
      </c>
      <c r="R166" s="2" t="str">
        <f t="shared" si="65"/>
        <v>m</v>
      </c>
      <c r="S166" s="4" t="str">
        <f t="shared" si="64"/>
        <v>w</v>
      </c>
      <c r="T166" s="3">
        <v>0</v>
      </c>
    </row>
    <row r="167" spans="1:20" ht="15.75">
      <c r="A167" s="2">
        <v>20</v>
      </c>
      <c r="B167" s="3"/>
      <c r="C167" s="11" t="s">
        <v>15</v>
      </c>
      <c r="D167" s="11" t="s">
        <v>17</v>
      </c>
      <c r="E167" s="3">
        <v>0</v>
      </c>
      <c r="F167" s="2" t="str">
        <f t="shared" si="61"/>
        <v>d</v>
      </c>
      <c r="G167" s="4" t="str">
        <f t="shared" si="61"/>
        <v>p</v>
      </c>
      <c r="H167" s="3">
        <v>0</v>
      </c>
      <c r="I167" s="2" t="str">
        <f t="shared" si="66"/>
        <v>d</v>
      </c>
      <c r="J167" s="4" t="str">
        <f t="shared" si="66"/>
        <v>p</v>
      </c>
      <c r="K167" s="3">
        <v>0</v>
      </c>
      <c r="L167" s="2" t="str">
        <f t="shared" si="58"/>
        <v>d</v>
      </c>
      <c r="M167" s="4" t="str">
        <f t="shared" si="59"/>
        <v>p</v>
      </c>
      <c r="N167" s="3">
        <v>0</v>
      </c>
      <c r="O167" s="2" t="str">
        <f t="shared" si="62"/>
        <v>d</v>
      </c>
      <c r="P167" s="4" t="str">
        <f t="shared" si="63"/>
        <v>p</v>
      </c>
      <c r="Q167" s="3">
        <v>0</v>
      </c>
      <c r="R167" s="2" t="str">
        <f t="shared" si="65"/>
        <v>d</v>
      </c>
      <c r="S167" s="4" t="str">
        <f t="shared" si="64"/>
        <v>p</v>
      </c>
      <c r="T167" s="3">
        <v>0</v>
      </c>
    </row>
    <row r="168" spans="1:20" ht="15.75">
      <c r="A168" s="2">
        <v>21</v>
      </c>
      <c r="B168" s="3"/>
      <c r="C168" s="11" t="s">
        <v>15</v>
      </c>
      <c r="D168" s="11" t="s">
        <v>18</v>
      </c>
      <c r="E168" s="3">
        <v>0</v>
      </c>
      <c r="F168" s="2" t="str">
        <f t="shared" si="61"/>
        <v>d</v>
      </c>
      <c r="G168" s="4" t="str">
        <f t="shared" si="61"/>
        <v>w</v>
      </c>
      <c r="H168" s="3">
        <v>0</v>
      </c>
      <c r="I168" s="2" t="str">
        <f t="shared" si="66"/>
        <v>d</v>
      </c>
      <c r="J168" s="4" t="str">
        <f t="shared" si="66"/>
        <v>w</v>
      </c>
      <c r="K168" s="3">
        <v>0</v>
      </c>
      <c r="L168" s="2" t="str">
        <f t="shared" si="58"/>
        <v>d</v>
      </c>
      <c r="M168" s="4" t="str">
        <f t="shared" si="59"/>
        <v>w</v>
      </c>
      <c r="N168" s="3">
        <v>0</v>
      </c>
      <c r="O168" s="2" t="str">
        <f t="shared" si="62"/>
        <v>d</v>
      </c>
      <c r="P168" s="4" t="str">
        <f t="shared" si="63"/>
        <v>w</v>
      </c>
      <c r="Q168" s="3">
        <v>0</v>
      </c>
      <c r="R168" s="2" t="str">
        <f t="shared" si="65"/>
        <v>d</v>
      </c>
      <c r="S168" s="4" t="str">
        <f t="shared" si="64"/>
        <v>w</v>
      </c>
      <c r="T168" s="3">
        <v>0</v>
      </c>
    </row>
    <row r="169" spans="1:20" ht="15.75">
      <c r="A169" s="2">
        <v>22</v>
      </c>
      <c r="B169" s="3"/>
      <c r="C169" s="11" t="s">
        <v>14</v>
      </c>
      <c r="D169" s="11" t="s">
        <v>18</v>
      </c>
      <c r="E169" s="3">
        <v>0</v>
      </c>
      <c r="F169" s="2" t="str">
        <f t="shared" si="61"/>
        <v>m</v>
      </c>
      <c r="G169" s="4" t="str">
        <f t="shared" si="61"/>
        <v>w</v>
      </c>
      <c r="H169" s="3">
        <v>0</v>
      </c>
      <c r="I169" s="2" t="str">
        <f t="shared" si="66"/>
        <v>m</v>
      </c>
      <c r="J169" s="4" t="str">
        <f t="shared" si="66"/>
        <v>w</v>
      </c>
      <c r="K169" s="3">
        <v>0</v>
      </c>
      <c r="L169" s="2" t="str">
        <f t="shared" si="58"/>
        <v>m</v>
      </c>
      <c r="M169" s="4" t="str">
        <f t="shared" si="59"/>
        <v>w</v>
      </c>
      <c r="N169" s="3">
        <v>0</v>
      </c>
      <c r="O169" s="2" t="str">
        <f t="shared" si="62"/>
        <v>m</v>
      </c>
      <c r="P169" s="4" t="str">
        <f t="shared" si="63"/>
        <v>w</v>
      </c>
      <c r="Q169" s="3">
        <v>0</v>
      </c>
      <c r="R169" s="2" t="str">
        <f t="shared" si="65"/>
        <v>m</v>
      </c>
      <c r="S169" s="4" t="str">
        <f t="shared" si="64"/>
        <v>w</v>
      </c>
      <c r="T169" s="3">
        <v>0</v>
      </c>
    </row>
    <row r="170" spans="1:20" ht="15.75">
      <c r="A170" s="2">
        <v>23</v>
      </c>
      <c r="B170" s="3"/>
      <c r="C170" s="11" t="s">
        <v>14</v>
      </c>
      <c r="D170" s="11" t="s">
        <v>18</v>
      </c>
      <c r="E170" s="3">
        <v>0</v>
      </c>
      <c r="F170" s="2" t="str">
        <f t="shared" si="61"/>
        <v>m</v>
      </c>
      <c r="G170" s="4" t="str">
        <f t="shared" si="61"/>
        <v>w</v>
      </c>
      <c r="H170" s="3">
        <v>0</v>
      </c>
      <c r="I170" s="2" t="str">
        <f t="shared" si="66"/>
        <v>m</v>
      </c>
      <c r="J170" s="4" t="str">
        <f t="shared" si="66"/>
        <v>w</v>
      </c>
      <c r="K170" s="3">
        <v>0</v>
      </c>
      <c r="L170" s="2" t="str">
        <f t="shared" si="58"/>
        <v>m</v>
      </c>
      <c r="M170" s="4" t="str">
        <f t="shared" si="59"/>
        <v>w</v>
      </c>
      <c r="N170" s="3">
        <v>0</v>
      </c>
      <c r="O170" s="2" t="str">
        <f t="shared" si="62"/>
        <v>m</v>
      </c>
      <c r="P170" s="4" t="str">
        <f t="shared" si="63"/>
        <v>w</v>
      </c>
      <c r="Q170" s="3">
        <v>0</v>
      </c>
      <c r="R170" s="2" t="str">
        <f t="shared" si="65"/>
        <v>m</v>
      </c>
      <c r="S170" s="4" t="str">
        <f t="shared" si="64"/>
        <v>w</v>
      </c>
      <c r="T170" s="3">
        <v>0</v>
      </c>
    </row>
    <row r="171" spans="1:20" ht="15.75">
      <c r="A171" s="2">
        <v>24</v>
      </c>
      <c r="B171" s="3"/>
      <c r="C171" s="11" t="s">
        <v>14</v>
      </c>
      <c r="D171" s="11" t="s">
        <v>18</v>
      </c>
      <c r="E171" s="3">
        <v>0</v>
      </c>
      <c r="F171" s="2" t="str">
        <f t="shared" si="61"/>
        <v>m</v>
      </c>
      <c r="G171" s="4" t="str">
        <f t="shared" si="61"/>
        <v>w</v>
      </c>
      <c r="H171" s="3">
        <v>0</v>
      </c>
      <c r="I171" s="2" t="s">
        <v>15</v>
      </c>
      <c r="J171" s="4" t="str">
        <f aca="true" t="shared" si="67" ref="J171:J176">G171</f>
        <v>w</v>
      </c>
      <c r="K171" s="3">
        <v>1</v>
      </c>
      <c r="L171" s="2" t="str">
        <f t="shared" si="58"/>
        <v>d</v>
      </c>
      <c r="M171" s="4" t="str">
        <f t="shared" si="59"/>
        <v>w</v>
      </c>
      <c r="N171" s="3">
        <v>0</v>
      </c>
      <c r="O171" s="2" t="s">
        <v>14</v>
      </c>
      <c r="P171" s="4" t="str">
        <f t="shared" si="63"/>
        <v>w</v>
      </c>
      <c r="Q171" s="3">
        <v>-1</v>
      </c>
      <c r="R171" s="2" t="str">
        <f t="shared" si="65"/>
        <v>m</v>
      </c>
      <c r="S171" s="4" t="str">
        <f t="shared" si="64"/>
        <v>w</v>
      </c>
      <c r="T171" s="3">
        <v>0</v>
      </c>
    </row>
    <row r="172" spans="1:20" ht="15.75">
      <c r="A172" s="2">
        <v>25</v>
      </c>
      <c r="B172" s="3"/>
      <c r="C172" s="11" t="s">
        <v>14</v>
      </c>
      <c r="D172" s="11" t="s">
        <v>18</v>
      </c>
      <c r="E172" s="3">
        <v>0</v>
      </c>
      <c r="F172" s="2" t="str">
        <f t="shared" si="61"/>
        <v>m</v>
      </c>
      <c r="G172" s="4" t="str">
        <f t="shared" si="61"/>
        <v>w</v>
      </c>
      <c r="H172" s="3">
        <v>0</v>
      </c>
      <c r="I172" s="2" t="str">
        <f>F172</f>
        <v>m</v>
      </c>
      <c r="J172" s="4" t="str">
        <f t="shared" si="67"/>
        <v>w</v>
      </c>
      <c r="K172" s="3">
        <v>0</v>
      </c>
      <c r="L172" s="2" t="str">
        <f t="shared" si="58"/>
        <v>m</v>
      </c>
      <c r="M172" s="4" t="str">
        <f t="shared" si="59"/>
        <v>w</v>
      </c>
      <c r="N172" s="3">
        <v>0</v>
      </c>
      <c r="O172" s="2" t="str">
        <f>L172</f>
        <v>m</v>
      </c>
      <c r="P172" s="4" t="str">
        <f t="shared" si="63"/>
        <v>w</v>
      </c>
      <c r="Q172" s="3">
        <v>0</v>
      </c>
      <c r="R172" s="2" t="str">
        <f t="shared" si="65"/>
        <v>m</v>
      </c>
      <c r="S172" s="4" t="str">
        <f t="shared" si="64"/>
        <v>w</v>
      </c>
      <c r="T172" s="3">
        <v>0</v>
      </c>
    </row>
    <row r="173" spans="1:20" ht="15.75">
      <c r="A173" s="7">
        <v>26</v>
      </c>
      <c r="B173" s="3"/>
      <c r="C173" s="11" t="s">
        <v>14</v>
      </c>
      <c r="D173" s="11" t="s">
        <v>18</v>
      </c>
      <c r="E173" s="3">
        <v>0</v>
      </c>
      <c r="F173" s="2" t="str">
        <f t="shared" si="61"/>
        <v>m</v>
      </c>
      <c r="G173" s="4" t="str">
        <f t="shared" si="61"/>
        <v>w</v>
      </c>
      <c r="H173" s="3">
        <v>0</v>
      </c>
      <c r="I173" s="2" t="str">
        <f>F173</f>
        <v>m</v>
      </c>
      <c r="J173" s="4" t="str">
        <f t="shared" si="67"/>
        <v>w</v>
      </c>
      <c r="K173" s="3">
        <v>0</v>
      </c>
      <c r="L173" s="2" t="str">
        <f t="shared" si="58"/>
        <v>m</v>
      </c>
      <c r="M173" s="4" t="str">
        <f t="shared" si="59"/>
        <v>w</v>
      </c>
      <c r="N173" s="3">
        <v>0</v>
      </c>
      <c r="O173" s="2" t="str">
        <f>L173</f>
        <v>m</v>
      </c>
      <c r="P173" s="4" t="str">
        <f t="shared" si="63"/>
        <v>w</v>
      </c>
      <c r="Q173" s="3">
        <v>0</v>
      </c>
      <c r="R173" s="2" t="str">
        <f t="shared" si="65"/>
        <v>m</v>
      </c>
      <c r="S173" s="4" t="str">
        <f t="shared" si="64"/>
        <v>w</v>
      </c>
      <c r="T173" s="3">
        <v>0</v>
      </c>
    </row>
    <row r="174" spans="1:20" ht="15.75">
      <c r="A174" s="7">
        <v>27</v>
      </c>
      <c r="B174" s="3"/>
      <c r="C174" s="11" t="s">
        <v>15</v>
      </c>
      <c r="D174" s="11" t="s">
        <v>17</v>
      </c>
      <c r="E174" s="3">
        <v>0</v>
      </c>
      <c r="F174" s="2" t="str">
        <f t="shared" si="61"/>
        <v>d</v>
      </c>
      <c r="G174" s="4" t="str">
        <f t="shared" si="61"/>
        <v>p</v>
      </c>
      <c r="H174" s="3">
        <v>0</v>
      </c>
      <c r="I174" s="2" t="str">
        <f>F174</f>
        <v>d</v>
      </c>
      <c r="J174" s="4" t="str">
        <f t="shared" si="67"/>
        <v>p</v>
      </c>
      <c r="K174" s="3">
        <v>0</v>
      </c>
      <c r="L174" s="2" t="str">
        <f t="shared" si="58"/>
        <v>d</v>
      </c>
      <c r="M174" s="4" t="str">
        <f t="shared" si="59"/>
        <v>p</v>
      </c>
      <c r="N174" s="3">
        <v>0</v>
      </c>
      <c r="O174" s="2" t="str">
        <f>L174</f>
        <v>d</v>
      </c>
      <c r="P174" s="4" t="str">
        <f t="shared" si="63"/>
        <v>p</v>
      </c>
      <c r="Q174" s="3">
        <v>0</v>
      </c>
      <c r="R174" s="2" t="str">
        <f t="shared" si="65"/>
        <v>d</v>
      </c>
      <c r="S174" s="4" t="str">
        <f t="shared" si="64"/>
        <v>p</v>
      </c>
      <c r="T174" s="3">
        <v>0</v>
      </c>
    </row>
    <row r="175" spans="1:20" ht="15.75">
      <c r="A175" s="7">
        <v>28</v>
      </c>
      <c r="B175" s="3"/>
      <c r="C175" s="11" t="s">
        <v>15</v>
      </c>
      <c r="D175" s="11" t="s">
        <v>17</v>
      </c>
      <c r="E175" s="3">
        <v>0</v>
      </c>
      <c r="F175" s="2" t="str">
        <f t="shared" si="61"/>
        <v>d</v>
      </c>
      <c r="G175" s="4" t="str">
        <f t="shared" si="61"/>
        <v>p</v>
      </c>
      <c r="H175" s="3">
        <v>0</v>
      </c>
      <c r="I175" s="2" t="str">
        <f>F175</f>
        <v>d</v>
      </c>
      <c r="J175" s="4" t="str">
        <f t="shared" si="67"/>
        <v>p</v>
      </c>
      <c r="K175" s="3">
        <v>0</v>
      </c>
      <c r="L175" s="2" t="str">
        <f t="shared" si="58"/>
        <v>d</v>
      </c>
      <c r="M175" s="4" t="str">
        <f t="shared" si="59"/>
        <v>p</v>
      </c>
      <c r="N175" s="3">
        <v>0</v>
      </c>
      <c r="O175" s="2" t="str">
        <f>L175</f>
        <v>d</v>
      </c>
      <c r="P175" s="4" t="str">
        <f t="shared" si="63"/>
        <v>p</v>
      </c>
      <c r="Q175" s="3">
        <v>0</v>
      </c>
      <c r="R175" s="2" t="str">
        <f t="shared" si="65"/>
        <v>d</v>
      </c>
      <c r="S175" s="4" t="str">
        <f t="shared" si="64"/>
        <v>p</v>
      </c>
      <c r="T175" s="3">
        <v>0</v>
      </c>
    </row>
    <row r="176" spans="1:20" ht="15.75">
      <c r="A176" s="7">
        <v>29</v>
      </c>
      <c r="B176" s="3"/>
      <c r="C176" s="11" t="s">
        <v>14</v>
      </c>
      <c r="D176" s="11" t="s">
        <v>18</v>
      </c>
      <c r="E176" s="3">
        <v>0</v>
      </c>
      <c r="F176" s="2" t="str">
        <f t="shared" si="61"/>
        <v>m</v>
      </c>
      <c r="G176" s="4" t="str">
        <f t="shared" si="61"/>
        <v>w</v>
      </c>
      <c r="H176" s="3">
        <v>0</v>
      </c>
      <c r="I176" s="2" t="str">
        <f>F176</f>
        <v>m</v>
      </c>
      <c r="J176" s="4" t="str">
        <f t="shared" si="67"/>
        <v>w</v>
      </c>
      <c r="K176" s="3">
        <v>0</v>
      </c>
      <c r="L176" s="2" t="str">
        <f t="shared" si="58"/>
        <v>m</v>
      </c>
      <c r="M176" s="4" t="str">
        <f t="shared" si="59"/>
        <v>w</v>
      </c>
      <c r="N176" s="3">
        <v>0</v>
      </c>
      <c r="O176" s="2" t="str">
        <f>L176</f>
        <v>m</v>
      </c>
      <c r="P176" s="4" t="str">
        <f t="shared" si="63"/>
        <v>w</v>
      </c>
      <c r="Q176" s="3">
        <v>0</v>
      </c>
      <c r="R176" s="2" t="str">
        <f t="shared" si="65"/>
        <v>m</v>
      </c>
      <c r="S176" s="4" t="str">
        <f t="shared" si="64"/>
        <v>w</v>
      </c>
      <c r="T176" s="3">
        <v>0</v>
      </c>
    </row>
    <row r="177" spans="1:20" ht="16.5" thickBot="1">
      <c r="A177" s="12">
        <v>30</v>
      </c>
      <c r="B177" s="13"/>
      <c r="C177" s="17" t="s">
        <v>15</v>
      </c>
      <c r="D177" s="17" t="s">
        <v>17</v>
      </c>
      <c r="E177" s="13">
        <v>0</v>
      </c>
      <c r="F177" s="16" t="str">
        <f>C177</f>
        <v>d</v>
      </c>
      <c r="G177" s="17" t="str">
        <f>D177</f>
        <v>p</v>
      </c>
      <c r="H177" s="13">
        <v>0</v>
      </c>
      <c r="I177" s="16" t="s">
        <v>15</v>
      </c>
      <c r="J177" s="17" t="s">
        <v>18</v>
      </c>
      <c r="K177" s="13">
        <v>1</v>
      </c>
      <c r="L177" s="16" t="str">
        <f t="shared" si="58"/>
        <v>d</v>
      </c>
      <c r="M177" s="17" t="str">
        <f t="shared" si="59"/>
        <v>w</v>
      </c>
      <c r="N177" s="13">
        <v>0</v>
      </c>
      <c r="O177" s="16" t="s">
        <v>14</v>
      </c>
      <c r="P177" s="17" t="str">
        <f t="shared" si="63"/>
        <v>w</v>
      </c>
      <c r="Q177" s="13">
        <v>-1</v>
      </c>
      <c r="R177" s="16" t="str">
        <f t="shared" si="65"/>
        <v>m</v>
      </c>
      <c r="S177" s="17" t="str">
        <f t="shared" si="64"/>
        <v>w</v>
      </c>
      <c r="T177" s="13">
        <v>0</v>
      </c>
    </row>
    <row r="178" spans="1:20" ht="15.75">
      <c r="A178" s="11"/>
      <c r="B178" s="4"/>
      <c r="C178" s="11"/>
      <c r="D178" s="11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5.75">
      <c r="A179" s="11"/>
      <c r="B179" s="4"/>
      <c r="C179" s="11"/>
      <c r="D179" s="11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ht="16.5" thickBot="1"/>
    <row r="181" spans="1:20" ht="16.5" thickBot="1">
      <c r="A181" s="120"/>
      <c r="B181" s="121"/>
      <c r="C181" s="14" t="s">
        <v>8</v>
      </c>
      <c r="D181" s="14"/>
      <c r="E181" s="14"/>
      <c r="F181" s="14"/>
      <c r="G181" s="14"/>
      <c r="H181" s="14"/>
      <c r="I181" s="30" t="s">
        <v>142</v>
      </c>
      <c r="J181" s="122"/>
      <c r="K181" s="122"/>
      <c r="L181" s="122"/>
      <c r="M181" s="30" t="s">
        <v>235</v>
      </c>
      <c r="N181" s="30"/>
      <c r="O181" s="30"/>
      <c r="P181" s="30"/>
      <c r="Q181" s="30"/>
      <c r="R181" s="30"/>
      <c r="S181" s="30"/>
      <c r="T181" s="123"/>
    </row>
    <row r="182" spans="1:20" ht="15.75">
      <c r="A182" s="124" t="s">
        <v>2</v>
      </c>
      <c r="B182" s="126" t="s">
        <v>0</v>
      </c>
      <c r="C182" s="128">
        <v>1959</v>
      </c>
      <c r="D182" s="129"/>
      <c r="E182" s="130"/>
      <c r="F182" s="128" t="s">
        <v>7</v>
      </c>
      <c r="G182" s="129"/>
      <c r="H182" s="130"/>
      <c r="I182" s="128" t="s">
        <v>6</v>
      </c>
      <c r="J182" s="129"/>
      <c r="K182" s="130"/>
      <c r="L182" s="128">
        <v>1985</v>
      </c>
      <c r="M182" s="129"/>
      <c r="N182" s="130"/>
      <c r="O182" s="128">
        <v>1994</v>
      </c>
      <c r="P182" s="129"/>
      <c r="Q182" s="130"/>
      <c r="R182" s="128" t="s">
        <v>1</v>
      </c>
      <c r="S182" s="129"/>
      <c r="T182" s="130"/>
    </row>
    <row r="183" spans="1:20" ht="16.5" thickBot="1">
      <c r="A183" s="125"/>
      <c r="B183" s="127"/>
      <c r="C183" s="9" t="s">
        <v>3</v>
      </c>
      <c r="D183" s="6" t="s">
        <v>5</v>
      </c>
      <c r="E183" s="8" t="s">
        <v>4</v>
      </c>
      <c r="F183" s="9" t="s">
        <v>3</v>
      </c>
      <c r="G183" s="6" t="s">
        <v>5</v>
      </c>
      <c r="H183" s="8" t="s">
        <v>4</v>
      </c>
      <c r="I183" s="9" t="s">
        <v>3</v>
      </c>
      <c r="J183" s="6" t="s">
        <v>5</v>
      </c>
      <c r="K183" s="8" t="s">
        <v>4</v>
      </c>
      <c r="L183" s="9" t="s">
        <v>3</v>
      </c>
      <c r="M183" s="6" t="s">
        <v>5</v>
      </c>
      <c r="N183" s="10" t="s">
        <v>4</v>
      </c>
      <c r="O183" s="9" t="s">
        <v>3</v>
      </c>
      <c r="P183" s="6" t="s">
        <v>5</v>
      </c>
      <c r="Q183" s="8" t="s">
        <v>4</v>
      </c>
      <c r="R183" s="9" t="s">
        <v>3</v>
      </c>
      <c r="S183" s="6" t="s">
        <v>5</v>
      </c>
      <c r="T183" s="8" t="s">
        <v>4</v>
      </c>
    </row>
    <row r="184" spans="1:20" ht="15.75">
      <c r="A184" s="2">
        <v>1</v>
      </c>
      <c r="B184" s="3"/>
      <c r="C184" s="4" t="s">
        <v>14</v>
      </c>
      <c r="D184" s="4" t="s">
        <v>18</v>
      </c>
      <c r="E184" s="3">
        <v>0</v>
      </c>
      <c r="F184" s="2" t="str">
        <f>C184</f>
        <v>m</v>
      </c>
      <c r="G184" s="4" t="str">
        <f>D184</f>
        <v>w</v>
      </c>
      <c r="H184" s="3">
        <v>0</v>
      </c>
      <c r="I184" s="2" t="str">
        <f aca="true" t="shared" si="68" ref="I184:J188">F184</f>
        <v>m</v>
      </c>
      <c r="J184" s="4" t="str">
        <f t="shared" si="68"/>
        <v>w</v>
      </c>
      <c r="K184" s="3">
        <v>0</v>
      </c>
      <c r="L184" s="2" t="str">
        <f aca="true" t="shared" si="69" ref="L184:M188">I184</f>
        <v>m</v>
      </c>
      <c r="M184" s="4" t="str">
        <f t="shared" si="69"/>
        <v>w</v>
      </c>
      <c r="N184" s="3">
        <v>0</v>
      </c>
      <c r="O184" s="2" t="str">
        <f aca="true" t="shared" si="70" ref="O184:O213">L184</f>
        <v>m</v>
      </c>
      <c r="P184" s="4" t="str">
        <f aca="true" t="shared" si="71" ref="P184:P213">M184</f>
        <v>w</v>
      </c>
      <c r="Q184" s="3">
        <v>0</v>
      </c>
      <c r="R184" s="2" t="str">
        <f aca="true" t="shared" si="72" ref="R184:S189">O184</f>
        <v>m</v>
      </c>
      <c r="S184" s="4" t="str">
        <f t="shared" si="72"/>
        <v>w</v>
      </c>
      <c r="T184" s="3">
        <v>0</v>
      </c>
    </row>
    <row r="185" spans="1:20" ht="15.75">
      <c r="A185" s="2">
        <v>2</v>
      </c>
      <c r="B185" s="3"/>
      <c r="C185" s="4" t="s">
        <v>15</v>
      </c>
      <c r="D185" s="4" t="s">
        <v>18</v>
      </c>
      <c r="E185" s="3">
        <v>0</v>
      </c>
      <c r="F185" s="2" t="str">
        <f aca="true" t="shared" si="73" ref="F185:G212">C185</f>
        <v>d</v>
      </c>
      <c r="G185" s="4" t="str">
        <f t="shared" si="73"/>
        <v>w</v>
      </c>
      <c r="H185" s="3">
        <v>0</v>
      </c>
      <c r="I185" s="2" t="str">
        <f t="shared" si="68"/>
        <v>d</v>
      </c>
      <c r="J185" s="4" t="str">
        <f t="shared" si="68"/>
        <v>w</v>
      </c>
      <c r="K185" s="3">
        <v>0</v>
      </c>
      <c r="L185" s="2" t="str">
        <f t="shared" si="69"/>
        <v>d</v>
      </c>
      <c r="M185" s="4" t="str">
        <f t="shared" si="69"/>
        <v>w</v>
      </c>
      <c r="N185" s="3">
        <v>0</v>
      </c>
      <c r="O185" s="2" t="str">
        <f t="shared" si="70"/>
        <v>d</v>
      </c>
      <c r="P185" s="4" t="str">
        <f t="shared" si="71"/>
        <v>w</v>
      </c>
      <c r="Q185" s="3">
        <v>0</v>
      </c>
      <c r="R185" s="2" t="str">
        <f t="shared" si="72"/>
        <v>d</v>
      </c>
      <c r="S185" s="4" t="str">
        <f t="shared" si="72"/>
        <v>w</v>
      </c>
      <c r="T185" s="3">
        <v>0</v>
      </c>
    </row>
    <row r="186" spans="1:20" ht="15.75">
      <c r="A186" s="2">
        <v>3</v>
      </c>
      <c r="B186" s="3"/>
      <c r="C186" s="4" t="s">
        <v>15</v>
      </c>
      <c r="D186" s="4" t="s">
        <v>17</v>
      </c>
      <c r="E186" s="3">
        <v>0</v>
      </c>
      <c r="F186" s="2" t="str">
        <f t="shared" si="73"/>
        <v>d</v>
      </c>
      <c r="G186" s="4" t="str">
        <f t="shared" si="73"/>
        <v>p</v>
      </c>
      <c r="H186" s="3">
        <v>0</v>
      </c>
      <c r="I186" s="2" t="str">
        <f t="shared" si="68"/>
        <v>d</v>
      </c>
      <c r="J186" s="4" t="str">
        <f t="shared" si="68"/>
        <v>p</v>
      </c>
      <c r="K186" s="3">
        <v>0</v>
      </c>
      <c r="L186" s="2" t="str">
        <f t="shared" si="69"/>
        <v>d</v>
      </c>
      <c r="M186" s="4" t="str">
        <f t="shared" si="69"/>
        <v>p</v>
      </c>
      <c r="N186" s="3">
        <v>0</v>
      </c>
      <c r="O186" s="2" t="str">
        <f t="shared" si="70"/>
        <v>d</v>
      </c>
      <c r="P186" s="4" t="str">
        <f t="shared" si="71"/>
        <v>p</v>
      </c>
      <c r="Q186" s="3">
        <v>0</v>
      </c>
      <c r="R186" s="2" t="str">
        <f t="shared" si="72"/>
        <v>d</v>
      </c>
      <c r="S186" s="4" t="str">
        <f t="shared" si="72"/>
        <v>p</v>
      </c>
      <c r="T186" s="3">
        <v>0</v>
      </c>
    </row>
    <row r="187" spans="1:20" ht="15.75">
      <c r="A187" s="2">
        <v>4</v>
      </c>
      <c r="B187" s="3" t="s">
        <v>143</v>
      </c>
      <c r="C187" s="11" t="s">
        <v>15</v>
      </c>
      <c r="D187" s="11" t="s">
        <v>17</v>
      </c>
      <c r="E187" s="3">
        <v>0</v>
      </c>
      <c r="F187" s="2" t="str">
        <f t="shared" si="73"/>
        <v>d</v>
      </c>
      <c r="G187" s="4" t="str">
        <f t="shared" si="73"/>
        <v>p</v>
      </c>
      <c r="H187" s="3">
        <v>0</v>
      </c>
      <c r="I187" s="2" t="str">
        <f t="shared" si="68"/>
        <v>d</v>
      </c>
      <c r="J187" s="4" t="str">
        <f t="shared" si="68"/>
        <v>p</v>
      </c>
      <c r="K187" s="3">
        <v>0</v>
      </c>
      <c r="L187" s="2" t="str">
        <f t="shared" si="69"/>
        <v>d</v>
      </c>
      <c r="M187" s="4" t="str">
        <f t="shared" si="69"/>
        <v>p</v>
      </c>
      <c r="N187" s="3">
        <v>0</v>
      </c>
      <c r="O187" s="2" t="str">
        <f t="shared" si="70"/>
        <v>d</v>
      </c>
      <c r="P187" s="4" t="str">
        <f t="shared" si="71"/>
        <v>p</v>
      </c>
      <c r="Q187" s="3">
        <v>0</v>
      </c>
      <c r="R187" s="2" t="str">
        <f t="shared" si="72"/>
        <v>d</v>
      </c>
      <c r="S187" s="4" t="str">
        <f t="shared" si="72"/>
        <v>p</v>
      </c>
      <c r="T187" s="3">
        <v>0</v>
      </c>
    </row>
    <row r="188" spans="1:20" ht="15.75">
      <c r="A188" s="2">
        <v>5</v>
      </c>
      <c r="B188" s="3"/>
      <c r="C188" s="11" t="s">
        <v>15</v>
      </c>
      <c r="D188" s="11" t="s">
        <v>17</v>
      </c>
      <c r="E188" s="3">
        <v>0</v>
      </c>
      <c r="F188" s="2" t="str">
        <f t="shared" si="73"/>
        <v>d</v>
      </c>
      <c r="G188" s="4" t="str">
        <f t="shared" si="73"/>
        <v>p</v>
      </c>
      <c r="H188" s="3">
        <v>0</v>
      </c>
      <c r="I188" s="2" t="str">
        <f t="shared" si="68"/>
        <v>d</v>
      </c>
      <c r="J188" s="4" t="str">
        <f t="shared" si="68"/>
        <v>p</v>
      </c>
      <c r="K188" s="3">
        <v>0</v>
      </c>
      <c r="L188" s="2" t="str">
        <f t="shared" si="69"/>
        <v>d</v>
      </c>
      <c r="M188" s="4" t="str">
        <f t="shared" si="69"/>
        <v>p</v>
      </c>
      <c r="N188" s="3">
        <v>0</v>
      </c>
      <c r="O188" s="2" t="str">
        <f t="shared" si="70"/>
        <v>d</v>
      </c>
      <c r="P188" s="4" t="str">
        <f t="shared" si="71"/>
        <v>p</v>
      </c>
      <c r="Q188" s="3">
        <v>0</v>
      </c>
      <c r="R188" s="2" t="str">
        <f t="shared" si="72"/>
        <v>d</v>
      </c>
      <c r="S188" s="4" t="str">
        <f t="shared" si="72"/>
        <v>p</v>
      </c>
      <c r="T188" s="3">
        <v>0</v>
      </c>
    </row>
    <row r="189" spans="1:20" ht="15.75">
      <c r="A189" s="2">
        <v>6</v>
      </c>
      <c r="B189" s="3"/>
      <c r="C189" s="11" t="s">
        <v>15</v>
      </c>
      <c r="D189" s="11" t="s">
        <v>17</v>
      </c>
      <c r="E189" s="3">
        <v>0</v>
      </c>
      <c r="F189" s="2" t="s">
        <v>67</v>
      </c>
      <c r="G189" s="4"/>
      <c r="H189" s="3">
        <v>0</v>
      </c>
      <c r="I189" s="2" t="s">
        <v>30</v>
      </c>
      <c r="J189" s="4"/>
      <c r="K189" s="3">
        <v>0</v>
      </c>
      <c r="L189" s="2" t="s">
        <v>15</v>
      </c>
      <c r="M189" s="4" t="s">
        <v>17</v>
      </c>
      <c r="N189" s="3">
        <v>0</v>
      </c>
      <c r="O189" s="2" t="str">
        <f t="shared" si="70"/>
        <v>d</v>
      </c>
      <c r="P189" s="4" t="str">
        <f t="shared" si="71"/>
        <v>p</v>
      </c>
      <c r="Q189" s="3">
        <v>0</v>
      </c>
      <c r="R189" s="2" t="str">
        <f t="shared" si="72"/>
        <v>d</v>
      </c>
      <c r="S189" s="4" t="str">
        <f t="shared" si="72"/>
        <v>p</v>
      </c>
      <c r="T189" s="3">
        <v>0</v>
      </c>
    </row>
    <row r="190" spans="1:20" ht="15.75">
      <c r="A190" s="2">
        <v>7</v>
      </c>
      <c r="B190" s="3"/>
      <c r="C190" s="11" t="s">
        <v>14</v>
      </c>
      <c r="D190" s="11" t="s">
        <v>18</v>
      </c>
      <c r="E190" s="3">
        <v>0</v>
      </c>
      <c r="F190" s="2" t="str">
        <f t="shared" si="73"/>
        <v>m</v>
      </c>
      <c r="G190" s="4" t="str">
        <f t="shared" si="73"/>
        <v>w</v>
      </c>
      <c r="H190" s="3">
        <v>0</v>
      </c>
      <c r="I190" s="2" t="s">
        <v>30</v>
      </c>
      <c r="J190" s="4"/>
      <c r="K190" s="3">
        <v>0</v>
      </c>
      <c r="L190" s="2" t="s">
        <v>14</v>
      </c>
      <c r="M190" s="4" t="s">
        <v>18</v>
      </c>
      <c r="N190" s="3">
        <v>0</v>
      </c>
      <c r="O190" s="2" t="str">
        <f t="shared" si="70"/>
        <v>m</v>
      </c>
      <c r="P190" s="4" t="str">
        <f t="shared" si="71"/>
        <v>w</v>
      </c>
      <c r="Q190" s="3">
        <v>0</v>
      </c>
      <c r="R190" s="2" t="s">
        <v>15</v>
      </c>
      <c r="S190" s="4" t="s">
        <v>17</v>
      </c>
      <c r="T190" s="3">
        <v>0</v>
      </c>
    </row>
    <row r="191" spans="1:20" ht="15.75">
      <c r="A191" s="2">
        <v>8</v>
      </c>
      <c r="B191" s="3"/>
      <c r="C191" s="11" t="s">
        <v>15</v>
      </c>
      <c r="D191" s="11" t="s">
        <v>17</v>
      </c>
      <c r="E191" s="3">
        <v>0</v>
      </c>
      <c r="F191" s="2" t="str">
        <f t="shared" si="73"/>
        <v>d</v>
      </c>
      <c r="G191" s="4" t="str">
        <f t="shared" si="73"/>
        <v>p</v>
      </c>
      <c r="H191" s="3">
        <v>0</v>
      </c>
      <c r="I191" s="2" t="s">
        <v>30</v>
      </c>
      <c r="J191" s="4"/>
      <c r="K191" s="3">
        <v>0</v>
      </c>
      <c r="L191" s="2" t="s">
        <v>15</v>
      </c>
      <c r="M191" s="4" t="s">
        <v>17</v>
      </c>
      <c r="N191" s="3">
        <v>0</v>
      </c>
      <c r="O191" s="2" t="str">
        <f t="shared" si="70"/>
        <v>d</v>
      </c>
      <c r="P191" s="4" t="str">
        <f t="shared" si="71"/>
        <v>p</v>
      </c>
      <c r="Q191" s="3">
        <v>0</v>
      </c>
      <c r="R191" s="2" t="str">
        <f aca="true" t="shared" si="74" ref="R191:R213">O191</f>
        <v>d</v>
      </c>
      <c r="S191" s="4" t="str">
        <f aca="true" t="shared" si="75" ref="S191:S213">P191</f>
        <v>p</v>
      </c>
      <c r="T191" s="3">
        <v>0</v>
      </c>
    </row>
    <row r="192" spans="1:20" ht="15.75">
      <c r="A192" s="2">
        <v>9</v>
      </c>
      <c r="B192" s="3"/>
      <c r="C192" s="11" t="s">
        <v>14</v>
      </c>
      <c r="D192" s="11" t="s">
        <v>18</v>
      </c>
      <c r="E192" s="3">
        <v>0</v>
      </c>
      <c r="F192" s="2" t="str">
        <f t="shared" si="73"/>
        <v>m</v>
      </c>
      <c r="G192" s="4" t="str">
        <f t="shared" si="73"/>
        <v>w</v>
      </c>
      <c r="H192" s="3">
        <v>0</v>
      </c>
      <c r="I192" s="2" t="str">
        <f>F192</f>
        <v>m</v>
      </c>
      <c r="J192" s="4" t="str">
        <f>G192</f>
        <v>w</v>
      </c>
      <c r="K192" s="3">
        <v>0</v>
      </c>
      <c r="L192" s="2" t="str">
        <f>I192</f>
        <v>m</v>
      </c>
      <c r="M192" s="4" t="str">
        <f>J192</f>
        <v>w</v>
      </c>
      <c r="N192" s="3">
        <v>0</v>
      </c>
      <c r="O192" s="2" t="str">
        <f t="shared" si="70"/>
        <v>m</v>
      </c>
      <c r="P192" s="4" t="str">
        <f t="shared" si="71"/>
        <v>w</v>
      </c>
      <c r="Q192" s="3">
        <v>0</v>
      </c>
      <c r="R192" s="2" t="str">
        <f t="shared" si="74"/>
        <v>m</v>
      </c>
      <c r="S192" s="4" t="str">
        <f t="shared" si="75"/>
        <v>w</v>
      </c>
      <c r="T192" s="3">
        <v>0</v>
      </c>
    </row>
    <row r="193" spans="1:20" ht="15.75">
      <c r="A193" s="2">
        <v>10</v>
      </c>
      <c r="B193" s="3" t="s">
        <v>144</v>
      </c>
      <c r="C193" s="11" t="s">
        <v>14</v>
      </c>
      <c r="D193" s="11" t="s">
        <v>18</v>
      </c>
      <c r="E193" s="3">
        <v>0</v>
      </c>
      <c r="F193" s="2" t="str">
        <f t="shared" si="73"/>
        <v>m</v>
      </c>
      <c r="G193" s="4" t="str">
        <f t="shared" si="73"/>
        <v>w</v>
      </c>
      <c r="H193" s="3">
        <v>0</v>
      </c>
      <c r="I193" s="2" t="s">
        <v>30</v>
      </c>
      <c r="J193" s="4"/>
      <c r="K193" s="3">
        <v>0</v>
      </c>
      <c r="L193" s="2" t="s">
        <v>14</v>
      </c>
      <c r="M193" s="4" t="s">
        <v>18</v>
      </c>
      <c r="N193" s="3">
        <v>0</v>
      </c>
      <c r="O193" s="2" t="str">
        <f t="shared" si="70"/>
        <v>m</v>
      </c>
      <c r="P193" s="4" t="str">
        <f t="shared" si="71"/>
        <v>w</v>
      </c>
      <c r="Q193" s="3">
        <v>0</v>
      </c>
      <c r="R193" s="2" t="str">
        <f t="shared" si="74"/>
        <v>m</v>
      </c>
      <c r="S193" s="4" t="str">
        <f t="shared" si="75"/>
        <v>w</v>
      </c>
      <c r="T193" s="3">
        <v>0</v>
      </c>
    </row>
    <row r="194" spans="1:20" ht="15.75">
      <c r="A194" s="2">
        <v>11</v>
      </c>
      <c r="B194" s="3"/>
      <c r="C194" s="11" t="s">
        <v>15</v>
      </c>
      <c r="D194" s="11" t="s">
        <v>17</v>
      </c>
      <c r="E194" s="3">
        <v>0</v>
      </c>
      <c r="F194" s="2" t="str">
        <f t="shared" si="73"/>
        <v>d</v>
      </c>
      <c r="G194" s="4" t="str">
        <f t="shared" si="73"/>
        <v>p</v>
      </c>
      <c r="H194" s="3">
        <v>0</v>
      </c>
      <c r="I194" s="2" t="str">
        <f aca="true" t="shared" si="76" ref="I194:J201">F194</f>
        <v>d</v>
      </c>
      <c r="J194" s="4" t="str">
        <f t="shared" si="76"/>
        <v>p</v>
      </c>
      <c r="K194" s="3">
        <v>0</v>
      </c>
      <c r="L194" s="2" t="str">
        <f>I194</f>
        <v>d</v>
      </c>
      <c r="M194" s="4" t="str">
        <f>J194</f>
        <v>p</v>
      </c>
      <c r="N194" s="3">
        <v>0</v>
      </c>
      <c r="O194" s="2" t="str">
        <f t="shared" si="70"/>
        <v>d</v>
      </c>
      <c r="P194" s="4" t="str">
        <f t="shared" si="71"/>
        <v>p</v>
      </c>
      <c r="Q194" s="3">
        <v>0</v>
      </c>
      <c r="R194" s="2" t="str">
        <f t="shared" si="74"/>
        <v>d</v>
      </c>
      <c r="S194" s="4" t="str">
        <f t="shared" si="75"/>
        <v>p</v>
      </c>
      <c r="T194" s="3">
        <v>0</v>
      </c>
    </row>
    <row r="195" spans="1:20" ht="15.75">
      <c r="A195" s="2">
        <v>12</v>
      </c>
      <c r="B195" s="3"/>
      <c r="C195" s="11" t="s">
        <v>15</v>
      </c>
      <c r="D195" s="11" t="s">
        <v>17</v>
      </c>
      <c r="E195" s="3">
        <v>0</v>
      </c>
      <c r="F195" s="2" t="str">
        <f t="shared" si="73"/>
        <v>d</v>
      </c>
      <c r="G195" s="4" t="str">
        <f t="shared" si="73"/>
        <v>p</v>
      </c>
      <c r="H195" s="3">
        <v>0</v>
      </c>
      <c r="I195" s="2" t="str">
        <f t="shared" si="76"/>
        <v>d</v>
      </c>
      <c r="J195" s="4" t="str">
        <f t="shared" si="76"/>
        <v>p</v>
      </c>
      <c r="K195" s="3">
        <v>0</v>
      </c>
      <c r="L195" s="2" t="s">
        <v>14</v>
      </c>
      <c r="M195" s="4" t="s">
        <v>18</v>
      </c>
      <c r="N195" s="3">
        <v>0</v>
      </c>
      <c r="O195" s="2" t="str">
        <f t="shared" si="70"/>
        <v>m</v>
      </c>
      <c r="P195" s="4" t="str">
        <f t="shared" si="71"/>
        <v>w</v>
      </c>
      <c r="Q195" s="3">
        <v>0</v>
      </c>
      <c r="R195" s="2" t="str">
        <f t="shared" si="74"/>
        <v>m</v>
      </c>
      <c r="S195" s="4" t="str">
        <f t="shared" si="75"/>
        <v>w</v>
      </c>
      <c r="T195" s="3">
        <v>0</v>
      </c>
    </row>
    <row r="196" spans="1:20" ht="15.75">
      <c r="A196" s="2">
        <v>13</v>
      </c>
      <c r="B196" s="3"/>
      <c r="C196" s="11" t="s">
        <v>14</v>
      </c>
      <c r="D196" s="11" t="s">
        <v>18</v>
      </c>
      <c r="E196" s="3">
        <v>0</v>
      </c>
      <c r="F196" s="2" t="str">
        <f t="shared" si="73"/>
        <v>m</v>
      </c>
      <c r="G196" s="4" t="str">
        <f t="shared" si="73"/>
        <v>w</v>
      </c>
      <c r="H196" s="3">
        <v>0</v>
      </c>
      <c r="I196" s="2" t="str">
        <f t="shared" si="76"/>
        <v>m</v>
      </c>
      <c r="J196" s="4" t="str">
        <f t="shared" si="76"/>
        <v>w</v>
      </c>
      <c r="K196" s="3">
        <v>0</v>
      </c>
      <c r="L196" s="2" t="str">
        <f aca="true" t="shared" si="77" ref="L196:M198">I196</f>
        <v>m</v>
      </c>
      <c r="M196" s="4" t="str">
        <f t="shared" si="77"/>
        <v>w</v>
      </c>
      <c r="N196" s="3">
        <v>0</v>
      </c>
      <c r="O196" s="2" t="str">
        <f t="shared" si="70"/>
        <v>m</v>
      </c>
      <c r="P196" s="4" t="str">
        <f t="shared" si="71"/>
        <v>w</v>
      </c>
      <c r="Q196" s="3">
        <v>0</v>
      </c>
      <c r="R196" s="2" t="str">
        <f t="shared" si="74"/>
        <v>m</v>
      </c>
      <c r="S196" s="4" t="str">
        <f t="shared" si="75"/>
        <v>w</v>
      </c>
      <c r="T196" s="3">
        <v>0</v>
      </c>
    </row>
    <row r="197" spans="1:20" ht="15.75">
      <c r="A197" s="2">
        <v>14</v>
      </c>
      <c r="B197" s="3"/>
      <c r="C197" s="11" t="s">
        <v>15</v>
      </c>
      <c r="D197" s="11" t="s">
        <v>17</v>
      </c>
      <c r="E197" s="3">
        <v>0</v>
      </c>
      <c r="F197" s="2" t="str">
        <f t="shared" si="73"/>
        <v>d</v>
      </c>
      <c r="G197" s="4" t="str">
        <f t="shared" si="73"/>
        <v>p</v>
      </c>
      <c r="H197" s="3">
        <v>0</v>
      </c>
      <c r="I197" s="2" t="str">
        <f t="shared" si="76"/>
        <v>d</v>
      </c>
      <c r="J197" s="4" t="str">
        <f t="shared" si="76"/>
        <v>p</v>
      </c>
      <c r="K197" s="3">
        <v>0</v>
      </c>
      <c r="L197" s="2" t="str">
        <f t="shared" si="77"/>
        <v>d</v>
      </c>
      <c r="M197" s="4" t="str">
        <f t="shared" si="77"/>
        <v>p</v>
      </c>
      <c r="N197" s="3">
        <v>0</v>
      </c>
      <c r="O197" s="2" t="str">
        <f t="shared" si="70"/>
        <v>d</v>
      </c>
      <c r="P197" s="4" t="str">
        <f t="shared" si="71"/>
        <v>p</v>
      </c>
      <c r="Q197" s="3">
        <v>0</v>
      </c>
      <c r="R197" s="2" t="str">
        <f t="shared" si="74"/>
        <v>d</v>
      </c>
      <c r="S197" s="4" t="str">
        <f t="shared" si="75"/>
        <v>p</v>
      </c>
      <c r="T197" s="3">
        <v>0</v>
      </c>
    </row>
    <row r="198" spans="1:20" ht="15.75">
      <c r="A198" s="2">
        <v>15</v>
      </c>
      <c r="B198" s="3"/>
      <c r="C198" s="11" t="s">
        <v>15</v>
      </c>
      <c r="D198" s="11" t="s">
        <v>17</v>
      </c>
      <c r="E198" s="3">
        <v>0</v>
      </c>
      <c r="F198" s="2" t="str">
        <f t="shared" si="73"/>
        <v>d</v>
      </c>
      <c r="G198" s="4" t="str">
        <f t="shared" si="73"/>
        <v>p</v>
      </c>
      <c r="H198" s="3">
        <v>0</v>
      </c>
      <c r="I198" s="2" t="str">
        <f t="shared" si="76"/>
        <v>d</v>
      </c>
      <c r="J198" s="4" t="str">
        <f t="shared" si="76"/>
        <v>p</v>
      </c>
      <c r="K198" s="3">
        <v>0</v>
      </c>
      <c r="L198" s="2" t="str">
        <f t="shared" si="77"/>
        <v>d</v>
      </c>
      <c r="M198" s="4" t="str">
        <f t="shared" si="77"/>
        <v>p</v>
      </c>
      <c r="N198" s="3">
        <v>0</v>
      </c>
      <c r="O198" s="2" t="str">
        <f t="shared" si="70"/>
        <v>d</v>
      </c>
      <c r="P198" s="4" t="str">
        <f t="shared" si="71"/>
        <v>p</v>
      </c>
      <c r="Q198" s="3">
        <v>0</v>
      </c>
      <c r="R198" s="2" t="str">
        <f t="shared" si="74"/>
        <v>d</v>
      </c>
      <c r="S198" s="4" t="str">
        <f t="shared" si="75"/>
        <v>p</v>
      </c>
      <c r="T198" s="3">
        <v>0</v>
      </c>
    </row>
    <row r="199" spans="1:20" ht="15.75">
      <c r="A199" s="2">
        <v>16</v>
      </c>
      <c r="B199" s="3"/>
      <c r="C199" s="11" t="s">
        <v>15</v>
      </c>
      <c r="D199" s="11" t="s">
        <v>17</v>
      </c>
      <c r="E199" s="3">
        <v>0</v>
      </c>
      <c r="F199" s="2" t="str">
        <f t="shared" si="73"/>
        <v>d</v>
      </c>
      <c r="G199" s="4" t="str">
        <f t="shared" si="73"/>
        <v>p</v>
      </c>
      <c r="H199" s="3">
        <v>0</v>
      </c>
      <c r="I199" s="2" t="str">
        <f t="shared" si="76"/>
        <v>d</v>
      </c>
      <c r="J199" s="4" t="str">
        <f t="shared" si="76"/>
        <v>p</v>
      </c>
      <c r="K199" s="3">
        <v>0</v>
      </c>
      <c r="L199" s="2" t="s">
        <v>14</v>
      </c>
      <c r="M199" s="4" t="s">
        <v>18</v>
      </c>
      <c r="N199" s="3">
        <v>0</v>
      </c>
      <c r="O199" s="2" t="str">
        <f t="shared" si="70"/>
        <v>m</v>
      </c>
      <c r="P199" s="4" t="str">
        <f t="shared" si="71"/>
        <v>w</v>
      </c>
      <c r="Q199" s="3">
        <v>0</v>
      </c>
      <c r="R199" s="2" t="str">
        <f t="shared" si="74"/>
        <v>m</v>
      </c>
      <c r="S199" s="4" t="str">
        <f t="shared" si="75"/>
        <v>w</v>
      </c>
      <c r="T199" s="3">
        <v>0</v>
      </c>
    </row>
    <row r="200" spans="1:20" ht="15.75">
      <c r="A200" s="2">
        <v>17</v>
      </c>
      <c r="B200" s="3" t="s">
        <v>145</v>
      </c>
      <c r="C200" s="11" t="s">
        <v>14</v>
      </c>
      <c r="D200" s="11" t="s">
        <v>17</v>
      </c>
      <c r="E200" s="3">
        <v>0</v>
      </c>
      <c r="F200" s="2" t="str">
        <f t="shared" si="73"/>
        <v>m</v>
      </c>
      <c r="G200" s="4" t="str">
        <f t="shared" si="73"/>
        <v>p</v>
      </c>
      <c r="H200" s="3">
        <v>0</v>
      </c>
      <c r="I200" s="2" t="str">
        <f t="shared" si="76"/>
        <v>m</v>
      </c>
      <c r="J200" s="4" t="str">
        <f t="shared" si="76"/>
        <v>p</v>
      </c>
      <c r="K200" s="3">
        <v>0</v>
      </c>
      <c r="L200" s="2" t="str">
        <f>I200</f>
        <v>m</v>
      </c>
      <c r="M200" s="4" t="str">
        <f>J200</f>
        <v>p</v>
      </c>
      <c r="N200" s="3">
        <v>0</v>
      </c>
      <c r="O200" s="2" t="str">
        <f t="shared" si="70"/>
        <v>m</v>
      </c>
      <c r="P200" s="4" t="str">
        <f t="shared" si="71"/>
        <v>p</v>
      </c>
      <c r="Q200" s="3">
        <v>0</v>
      </c>
      <c r="R200" s="2" t="str">
        <f t="shared" si="74"/>
        <v>m</v>
      </c>
      <c r="S200" s="4" t="str">
        <f t="shared" si="75"/>
        <v>p</v>
      </c>
      <c r="T200" s="3">
        <v>0</v>
      </c>
    </row>
    <row r="201" spans="1:20" ht="15.75">
      <c r="A201" s="2">
        <v>18</v>
      </c>
      <c r="B201" s="3"/>
      <c r="C201" s="11" t="s">
        <v>15</v>
      </c>
      <c r="D201" s="11" t="s">
        <v>17</v>
      </c>
      <c r="E201" s="3">
        <v>0</v>
      </c>
      <c r="F201" s="2" t="str">
        <f t="shared" si="73"/>
        <v>d</v>
      </c>
      <c r="G201" s="4" t="str">
        <f t="shared" si="73"/>
        <v>p</v>
      </c>
      <c r="H201" s="3">
        <v>0</v>
      </c>
      <c r="I201" s="2" t="str">
        <f t="shared" si="76"/>
        <v>d</v>
      </c>
      <c r="J201" s="4" t="str">
        <f t="shared" si="76"/>
        <v>p</v>
      </c>
      <c r="K201" s="3">
        <v>0</v>
      </c>
      <c r="L201" s="2" t="s">
        <v>14</v>
      </c>
      <c r="M201" s="4" t="s">
        <v>17</v>
      </c>
      <c r="N201" s="3">
        <v>-1</v>
      </c>
      <c r="O201" s="2" t="str">
        <f t="shared" si="70"/>
        <v>m</v>
      </c>
      <c r="P201" s="4" t="str">
        <f t="shared" si="71"/>
        <v>p</v>
      </c>
      <c r="Q201" s="3">
        <v>0</v>
      </c>
      <c r="R201" s="2" t="str">
        <f t="shared" si="74"/>
        <v>m</v>
      </c>
      <c r="S201" s="4" t="str">
        <f t="shared" si="75"/>
        <v>p</v>
      </c>
      <c r="T201" s="3">
        <v>0</v>
      </c>
    </row>
    <row r="202" spans="1:20" ht="15.75">
      <c r="A202" s="2">
        <v>19</v>
      </c>
      <c r="B202" s="3"/>
      <c r="C202" s="11" t="s">
        <v>14</v>
      </c>
      <c r="D202" s="11" t="s">
        <v>18</v>
      </c>
      <c r="E202" s="3">
        <v>0</v>
      </c>
      <c r="F202" s="2" t="s">
        <v>67</v>
      </c>
      <c r="G202" s="4"/>
      <c r="H202" s="3">
        <v>0</v>
      </c>
      <c r="I202" s="2" t="s">
        <v>14</v>
      </c>
      <c r="J202" s="4" t="s">
        <v>18</v>
      </c>
      <c r="K202" s="3">
        <v>0</v>
      </c>
      <c r="L202" s="2" t="str">
        <f>I202</f>
        <v>m</v>
      </c>
      <c r="M202" s="4" t="str">
        <f>J202</f>
        <v>w</v>
      </c>
      <c r="N202" s="3">
        <v>0</v>
      </c>
      <c r="O202" s="2" t="str">
        <f t="shared" si="70"/>
        <v>m</v>
      </c>
      <c r="P202" s="4" t="str">
        <f t="shared" si="71"/>
        <v>w</v>
      </c>
      <c r="Q202" s="3">
        <v>0</v>
      </c>
      <c r="R202" s="2" t="str">
        <f t="shared" si="74"/>
        <v>m</v>
      </c>
      <c r="S202" s="4" t="str">
        <f t="shared" si="75"/>
        <v>w</v>
      </c>
      <c r="T202" s="3">
        <v>0</v>
      </c>
    </row>
    <row r="203" spans="1:20" ht="15.75">
      <c r="A203" s="2">
        <v>20</v>
      </c>
      <c r="B203" s="3"/>
      <c r="C203" s="11" t="s">
        <v>14</v>
      </c>
      <c r="D203" s="11" t="s">
        <v>18</v>
      </c>
      <c r="E203" s="3">
        <v>0</v>
      </c>
      <c r="F203" s="2" t="str">
        <f t="shared" si="73"/>
        <v>m</v>
      </c>
      <c r="G203" s="4" t="str">
        <f t="shared" si="73"/>
        <v>w</v>
      </c>
      <c r="H203" s="3">
        <v>0</v>
      </c>
      <c r="I203" s="2" t="s">
        <v>30</v>
      </c>
      <c r="J203" s="4"/>
      <c r="K203" s="3">
        <v>0</v>
      </c>
      <c r="L203" s="2" t="s">
        <v>17</v>
      </c>
      <c r="M203" s="4" t="s">
        <v>15</v>
      </c>
      <c r="N203" s="3">
        <v>0</v>
      </c>
      <c r="O203" s="2" t="str">
        <f t="shared" si="70"/>
        <v>p</v>
      </c>
      <c r="P203" s="4" t="str">
        <f t="shared" si="71"/>
        <v>d</v>
      </c>
      <c r="Q203" s="3">
        <v>0</v>
      </c>
      <c r="R203" s="2" t="str">
        <f t="shared" si="74"/>
        <v>p</v>
      </c>
      <c r="S203" s="4" t="str">
        <f t="shared" si="75"/>
        <v>d</v>
      </c>
      <c r="T203" s="3">
        <v>0</v>
      </c>
    </row>
    <row r="204" spans="1:20" ht="15.75">
      <c r="A204" s="2">
        <v>21</v>
      </c>
      <c r="B204" s="3"/>
      <c r="C204" s="11" t="s">
        <v>14</v>
      </c>
      <c r="D204" s="11" t="s">
        <v>17</v>
      </c>
      <c r="E204" s="3">
        <v>0</v>
      </c>
      <c r="F204" s="2" t="str">
        <f t="shared" si="73"/>
        <v>m</v>
      </c>
      <c r="G204" s="4" t="str">
        <f t="shared" si="73"/>
        <v>p</v>
      </c>
      <c r="H204" s="3">
        <v>0</v>
      </c>
      <c r="I204" s="2" t="s">
        <v>30</v>
      </c>
      <c r="J204" s="4"/>
      <c r="K204" s="3">
        <v>0</v>
      </c>
      <c r="L204" s="2" t="s">
        <v>14</v>
      </c>
      <c r="M204" s="4" t="s">
        <v>17</v>
      </c>
      <c r="N204" s="3">
        <v>0</v>
      </c>
      <c r="O204" s="2" t="str">
        <f t="shared" si="70"/>
        <v>m</v>
      </c>
      <c r="P204" s="4" t="str">
        <f t="shared" si="71"/>
        <v>p</v>
      </c>
      <c r="Q204" s="3">
        <v>0</v>
      </c>
      <c r="R204" s="2" t="str">
        <f t="shared" si="74"/>
        <v>m</v>
      </c>
      <c r="S204" s="4" t="str">
        <f t="shared" si="75"/>
        <v>p</v>
      </c>
      <c r="T204" s="3">
        <v>0</v>
      </c>
    </row>
    <row r="205" spans="1:20" ht="15.75">
      <c r="A205" s="2">
        <v>22</v>
      </c>
      <c r="B205" s="3"/>
      <c r="C205" s="11" t="s">
        <v>15</v>
      </c>
      <c r="D205" s="11" t="s">
        <v>17</v>
      </c>
      <c r="E205" s="3">
        <v>0</v>
      </c>
      <c r="F205" s="2" t="str">
        <f t="shared" si="73"/>
        <v>d</v>
      </c>
      <c r="G205" s="4" t="str">
        <f t="shared" si="73"/>
        <v>p</v>
      </c>
      <c r="H205" s="3">
        <v>0</v>
      </c>
      <c r="I205" s="2" t="str">
        <f aca="true" t="shared" si="78" ref="I205:J212">F205</f>
        <v>d</v>
      </c>
      <c r="J205" s="4" t="str">
        <f t="shared" si="78"/>
        <v>p</v>
      </c>
      <c r="K205" s="3">
        <v>0</v>
      </c>
      <c r="L205" s="2" t="str">
        <f aca="true" t="shared" si="79" ref="L205:M212">I205</f>
        <v>d</v>
      </c>
      <c r="M205" s="4" t="str">
        <f t="shared" si="79"/>
        <v>p</v>
      </c>
      <c r="N205" s="3">
        <v>0</v>
      </c>
      <c r="O205" s="2" t="str">
        <f t="shared" si="70"/>
        <v>d</v>
      </c>
      <c r="P205" s="4" t="str">
        <f t="shared" si="71"/>
        <v>p</v>
      </c>
      <c r="Q205" s="3">
        <v>0</v>
      </c>
      <c r="R205" s="2" t="str">
        <f t="shared" si="74"/>
        <v>d</v>
      </c>
      <c r="S205" s="4" t="str">
        <f t="shared" si="75"/>
        <v>p</v>
      </c>
      <c r="T205" s="3">
        <v>0</v>
      </c>
    </row>
    <row r="206" spans="1:20" ht="15.75">
      <c r="A206" s="2">
        <v>23</v>
      </c>
      <c r="B206" s="3"/>
      <c r="C206" s="11" t="s">
        <v>15</v>
      </c>
      <c r="D206" s="11" t="s">
        <v>18</v>
      </c>
      <c r="E206" s="3">
        <v>0</v>
      </c>
      <c r="F206" s="2" t="str">
        <f t="shared" si="73"/>
        <v>d</v>
      </c>
      <c r="G206" s="4" t="str">
        <f t="shared" si="73"/>
        <v>w</v>
      </c>
      <c r="H206" s="3">
        <v>0</v>
      </c>
      <c r="I206" s="2" t="str">
        <f t="shared" si="78"/>
        <v>d</v>
      </c>
      <c r="J206" s="4" t="str">
        <f t="shared" si="78"/>
        <v>w</v>
      </c>
      <c r="K206" s="3">
        <v>0</v>
      </c>
      <c r="L206" s="2" t="str">
        <f t="shared" si="79"/>
        <v>d</v>
      </c>
      <c r="M206" s="4" t="str">
        <f t="shared" si="79"/>
        <v>w</v>
      </c>
      <c r="N206" s="3">
        <v>0</v>
      </c>
      <c r="O206" s="2" t="str">
        <f t="shared" si="70"/>
        <v>d</v>
      </c>
      <c r="P206" s="4" t="str">
        <f t="shared" si="71"/>
        <v>w</v>
      </c>
      <c r="Q206" s="3">
        <v>0</v>
      </c>
      <c r="R206" s="2" t="str">
        <f t="shared" si="74"/>
        <v>d</v>
      </c>
      <c r="S206" s="4" t="str">
        <f t="shared" si="75"/>
        <v>w</v>
      </c>
      <c r="T206" s="3">
        <v>0</v>
      </c>
    </row>
    <row r="207" spans="1:20" ht="15.75">
      <c r="A207" s="2">
        <v>24</v>
      </c>
      <c r="B207" s="3"/>
      <c r="C207" s="11" t="s">
        <v>14</v>
      </c>
      <c r="D207" s="11" t="s">
        <v>18</v>
      </c>
      <c r="E207" s="3">
        <v>0</v>
      </c>
      <c r="F207" s="2" t="str">
        <f t="shared" si="73"/>
        <v>m</v>
      </c>
      <c r="G207" s="4" t="str">
        <f t="shared" si="73"/>
        <v>w</v>
      </c>
      <c r="H207" s="3">
        <v>0</v>
      </c>
      <c r="I207" s="2" t="str">
        <f t="shared" si="78"/>
        <v>m</v>
      </c>
      <c r="J207" s="4" t="str">
        <f t="shared" si="78"/>
        <v>w</v>
      </c>
      <c r="K207" s="3">
        <v>0</v>
      </c>
      <c r="L207" s="2" t="str">
        <f t="shared" si="79"/>
        <v>m</v>
      </c>
      <c r="M207" s="4" t="str">
        <f t="shared" si="79"/>
        <v>w</v>
      </c>
      <c r="N207" s="3">
        <v>0</v>
      </c>
      <c r="O207" s="2" t="str">
        <f t="shared" si="70"/>
        <v>m</v>
      </c>
      <c r="P207" s="4" t="str">
        <f t="shared" si="71"/>
        <v>w</v>
      </c>
      <c r="Q207" s="3">
        <v>0</v>
      </c>
      <c r="R207" s="2" t="str">
        <f t="shared" si="74"/>
        <v>m</v>
      </c>
      <c r="S207" s="4" t="str">
        <f t="shared" si="75"/>
        <v>w</v>
      </c>
      <c r="T207" s="3">
        <v>0</v>
      </c>
    </row>
    <row r="208" spans="1:20" ht="15.75">
      <c r="A208" s="2">
        <v>25</v>
      </c>
      <c r="B208" s="3" t="s">
        <v>146</v>
      </c>
      <c r="C208" s="11" t="s">
        <v>14</v>
      </c>
      <c r="D208" s="11" t="s">
        <v>18</v>
      </c>
      <c r="E208" s="3">
        <v>0</v>
      </c>
      <c r="F208" s="2" t="str">
        <f t="shared" si="73"/>
        <v>m</v>
      </c>
      <c r="G208" s="4" t="str">
        <f t="shared" si="73"/>
        <v>w</v>
      </c>
      <c r="H208" s="3">
        <v>0</v>
      </c>
      <c r="I208" s="2" t="str">
        <f t="shared" si="78"/>
        <v>m</v>
      </c>
      <c r="J208" s="4" t="str">
        <f t="shared" si="78"/>
        <v>w</v>
      </c>
      <c r="K208" s="3">
        <v>0</v>
      </c>
      <c r="L208" s="2" t="str">
        <f t="shared" si="79"/>
        <v>m</v>
      </c>
      <c r="M208" s="4" t="str">
        <f t="shared" si="79"/>
        <v>w</v>
      </c>
      <c r="N208" s="3">
        <v>0</v>
      </c>
      <c r="O208" s="2" t="str">
        <f t="shared" si="70"/>
        <v>m</v>
      </c>
      <c r="P208" s="4" t="str">
        <f t="shared" si="71"/>
        <v>w</v>
      </c>
      <c r="Q208" s="3">
        <v>0</v>
      </c>
      <c r="R208" s="2" t="str">
        <f t="shared" si="74"/>
        <v>m</v>
      </c>
      <c r="S208" s="4" t="str">
        <f t="shared" si="75"/>
        <v>w</v>
      </c>
      <c r="T208" s="3">
        <v>0</v>
      </c>
    </row>
    <row r="209" spans="1:20" ht="15.75">
      <c r="A209" s="7">
        <v>26</v>
      </c>
      <c r="B209" s="3"/>
      <c r="C209" s="11" t="s">
        <v>14</v>
      </c>
      <c r="D209" s="11" t="s">
        <v>18</v>
      </c>
      <c r="E209" s="3">
        <v>0</v>
      </c>
      <c r="F209" s="2" t="str">
        <f t="shared" si="73"/>
        <v>m</v>
      </c>
      <c r="G209" s="4" t="str">
        <f t="shared" si="73"/>
        <v>w</v>
      </c>
      <c r="H209" s="3">
        <v>0</v>
      </c>
      <c r="I209" s="2" t="str">
        <f t="shared" si="78"/>
        <v>m</v>
      </c>
      <c r="J209" s="4" t="str">
        <f t="shared" si="78"/>
        <v>w</v>
      </c>
      <c r="K209" s="3">
        <v>0</v>
      </c>
      <c r="L209" s="2" t="str">
        <f t="shared" si="79"/>
        <v>m</v>
      </c>
      <c r="M209" s="4" t="str">
        <f t="shared" si="79"/>
        <v>w</v>
      </c>
      <c r="N209" s="3">
        <v>0</v>
      </c>
      <c r="O209" s="2" t="str">
        <f t="shared" si="70"/>
        <v>m</v>
      </c>
      <c r="P209" s="4" t="str">
        <f t="shared" si="71"/>
        <v>w</v>
      </c>
      <c r="Q209" s="3">
        <v>0</v>
      </c>
      <c r="R209" s="2" t="str">
        <f t="shared" si="74"/>
        <v>m</v>
      </c>
      <c r="S209" s="4" t="str">
        <f t="shared" si="75"/>
        <v>w</v>
      </c>
      <c r="T209" s="3">
        <v>0</v>
      </c>
    </row>
    <row r="210" spans="1:20" ht="15.75">
      <c r="A210" s="7">
        <v>27</v>
      </c>
      <c r="B210" s="3"/>
      <c r="C210" s="11" t="s">
        <v>14</v>
      </c>
      <c r="D210" s="11" t="s">
        <v>18</v>
      </c>
      <c r="E210" s="3">
        <v>0</v>
      </c>
      <c r="F210" s="2" t="str">
        <f t="shared" si="73"/>
        <v>m</v>
      </c>
      <c r="G210" s="4" t="str">
        <f t="shared" si="73"/>
        <v>w</v>
      </c>
      <c r="H210" s="3">
        <v>0</v>
      </c>
      <c r="I210" s="2" t="str">
        <f t="shared" si="78"/>
        <v>m</v>
      </c>
      <c r="J210" s="4" t="str">
        <f t="shared" si="78"/>
        <v>w</v>
      </c>
      <c r="K210" s="3">
        <v>0</v>
      </c>
      <c r="L210" s="2" t="str">
        <f t="shared" si="79"/>
        <v>m</v>
      </c>
      <c r="M210" s="4" t="str">
        <f t="shared" si="79"/>
        <v>w</v>
      </c>
      <c r="N210" s="3">
        <v>0</v>
      </c>
      <c r="O210" s="2" t="str">
        <f t="shared" si="70"/>
        <v>m</v>
      </c>
      <c r="P210" s="4" t="str">
        <f t="shared" si="71"/>
        <v>w</v>
      </c>
      <c r="Q210" s="3">
        <v>0</v>
      </c>
      <c r="R210" s="2" t="str">
        <f t="shared" si="74"/>
        <v>m</v>
      </c>
      <c r="S210" s="4" t="str">
        <f t="shared" si="75"/>
        <v>w</v>
      </c>
      <c r="T210" s="3">
        <v>0</v>
      </c>
    </row>
    <row r="211" spans="1:20" ht="15.75">
      <c r="A211" s="7">
        <v>28</v>
      </c>
      <c r="B211" s="3"/>
      <c r="C211" s="11" t="s">
        <v>15</v>
      </c>
      <c r="D211" s="11" t="s">
        <v>18</v>
      </c>
      <c r="E211" s="3">
        <v>0</v>
      </c>
      <c r="F211" s="2" t="str">
        <f t="shared" si="73"/>
        <v>d</v>
      </c>
      <c r="G211" s="4" t="str">
        <f t="shared" si="73"/>
        <v>w</v>
      </c>
      <c r="H211" s="3">
        <v>0</v>
      </c>
      <c r="I211" s="2" t="str">
        <f t="shared" si="78"/>
        <v>d</v>
      </c>
      <c r="J211" s="4" t="str">
        <f t="shared" si="78"/>
        <v>w</v>
      </c>
      <c r="K211" s="3">
        <v>0</v>
      </c>
      <c r="L211" s="2" t="str">
        <f t="shared" si="79"/>
        <v>d</v>
      </c>
      <c r="M211" s="4" t="str">
        <f t="shared" si="79"/>
        <v>w</v>
      </c>
      <c r="N211" s="3">
        <v>0</v>
      </c>
      <c r="O211" s="2" t="str">
        <f t="shared" si="70"/>
        <v>d</v>
      </c>
      <c r="P211" s="4" t="str">
        <f t="shared" si="71"/>
        <v>w</v>
      </c>
      <c r="Q211" s="3">
        <v>0</v>
      </c>
      <c r="R211" s="2" t="str">
        <f t="shared" si="74"/>
        <v>d</v>
      </c>
      <c r="S211" s="4" t="str">
        <f t="shared" si="75"/>
        <v>w</v>
      </c>
      <c r="T211" s="3">
        <v>0</v>
      </c>
    </row>
    <row r="212" spans="1:20" ht="15.75">
      <c r="A212" s="7">
        <v>29</v>
      </c>
      <c r="B212" s="3"/>
      <c r="C212" s="11" t="s">
        <v>14</v>
      </c>
      <c r="D212" s="11" t="s">
        <v>18</v>
      </c>
      <c r="E212" s="3">
        <v>0</v>
      </c>
      <c r="F212" s="2" t="str">
        <f t="shared" si="73"/>
        <v>m</v>
      </c>
      <c r="G212" s="4" t="str">
        <f t="shared" si="73"/>
        <v>w</v>
      </c>
      <c r="H212" s="3">
        <v>0</v>
      </c>
      <c r="I212" s="2" t="str">
        <f t="shared" si="78"/>
        <v>m</v>
      </c>
      <c r="J212" s="4" t="str">
        <f t="shared" si="78"/>
        <v>w</v>
      </c>
      <c r="K212" s="3">
        <v>0</v>
      </c>
      <c r="L212" s="2" t="str">
        <f t="shared" si="79"/>
        <v>m</v>
      </c>
      <c r="M212" s="4" t="str">
        <f t="shared" si="79"/>
        <v>w</v>
      </c>
      <c r="N212" s="3">
        <v>0</v>
      </c>
      <c r="O212" s="2" t="str">
        <f t="shared" si="70"/>
        <v>m</v>
      </c>
      <c r="P212" s="4" t="str">
        <f t="shared" si="71"/>
        <v>w</v>
      </c>
      <c r="Q212" s="3">
        <v>0</v>
      </c>
      <c r="R212" s="2" t="str">
        <f t="shared" si="74"/>
        <v>m</v>
      </c>
      <c r="S212" s="4" t="str">
        <f t="shared" si="75"/>
        <v>w</v>
      </c>
      <c r="T212" s="3">
        <v>0</v>
      </c>
    </row>
    <row r="213" spans="1:20" ht="16.5" thickBot="1">
      <c r="A213" s="12">
        <v>30</v>
      </c>
      <c r="B213" s="13"/>
      <c r="C213" s="17" t="s">
        <v>14</v>
      </c>
      <c r="D213" s="17" t="s">
        <v>18</v>
      </c>
      <c r="E213" s="13">
        <v>0</v>
      </c>
      <c r="F213" s="16" t="str">
        <f>C213</f>
        <v>m</v>
      </c>
      <c r="G213" s="17" t="str">
        <f>D213</f>
        <v>w</v>
      </c>
      <c r="H213" s="13">
        <v>0</v>
      </c>
      <c r="I213" s="16" t="s">
        <v>30</v>
      </c>
      <c r="J213" s="18"/>
      <c r="K213" s="13">
        <v>0</v>
      </c>
      <c r="L213" s="16" t="s">
        <v>14</v>
      </c>
      <c r="M213" s="17" t="s">
        <v>18</v>
      </c>
      <c r="N213" s="13">
        <v>0</v>
      </c>
      <c r="O213" s="16" t="str">
        <f t="shared" si="70"/>
        <v>m</v>
      </c>
      <c r="P213" s="17" t="str">
        <f t="shared" si="71"/>
        <v>w</v>
      </c>
      <c r="Q213" s="13">
        <v>0</v>
      </c>
      <c r="R213" s="16" t="str">
        <f t="shared" si="74"/>
        <v>m</v>
      </c>
      <c r="S213" s="17" t="str">
        <f t="shared" si="75"/>
        <v>w</v>
      </c>
      <c r="T213" s="13">
        <v>0</v>
      </c>
    </row>
    <row r="214" spans="1:20" ht="15.75">
      <c r="A214" s="11"/>
      <c r="B214" s="4"/>
      <c r="C214" s="11"/>
      <c r="D214" s="11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5.75">
      <c r="A215" s="11"/>
      <c r="B215" s="4"/>
      <c r="C215" s="11"/>
      <c r="D215" s="11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ht="16.5" thickBot="1"/>
    <row r="217" spans="1:20" ht="16.5" thickBot="1">
      <c r="A217" s="120"/>
      <c r="B217" s="121"/>
      <c r="C217" s="14" t="s">
        <v>8</v>
      </c>
      <c r="D217" s="14"/>
      <c r="E217" s="14"/>
      <c r="F217" s="14"/>
      <c r="G217" s="14"/>
      <c r="H217" s="14"/>
      <c r="I217" s="30" t="s">
        <v>147</v>
      </c>
      <c r="J217" s="122"/>
      <c r="K217" s="122"/>
      <c r="L217" s="122"/>
      <c r="M217" s="30" t="s">
        <v>236</v>
      </c>
      <c r="N217" s="30"/>
      <c r="O217" s="30"/>
      <c r="P217" s="30"/>
      <c r="Q217" s="30"/>
      <c r="R217" s="30"/>
      <c r="S217" s="30"/>
      <c r="T217" s="123"/>
    </row>
    <row r="218" spans="1:20" ht="15.75">
      <c r="A218" s="124" t="s">
        <v>2</v>
      </c>
      <c r="B218" s="126" t="s">
        <v>0</v>
      </c>
      <c r="C218" s="128">
        <v>1959</v>
      </c>
      <c r="D218" s="129"/>
      <c r="E218" s="130"/>
      <c r="F218" s="128" t="s">
        <v>7</v>
      </c>
      <c r="G218" s="129"/>
      <c r="H218" s="130"/>
      <c r="I218" s="128" t="s">
        <v>6</v>
      </c>
      <c r="J218" s="129"/>
      <c r="K218" s="130"/>
      <c r="L218" s="128">
        <v>1985</v>
      </c>
      <c r="M218" s="129"/>
      <c r="N218" s="130"/>
      <c r="O218" s="128">
        <v>1994</v>
      </c>
      <c r="P218" s="129"/>
      <c r="Q218" s="130"/>
      <c r="R218" s="128" t="s">
        <v>1</v>
      </c>
      <c r="S218" s="129"/>
      <c r="T218" s="130"/>
    </row>
    <row r="219" spans="1:20" ht="16.5" thickBot="1">
      <c r="A219" s="125"/>
      <c r="B219" s="127"/>
      <c r="C219" s="9" t="s">
        <v>3</v>
      </c>
      <c r="D219" s="6" t="s">
        <v>5</v>
      </c>
      <c r="E219" s="8" t="s">
        <v>4</v>
      </c>
      <c r="F219" s="9" t="s">
        <v>3</v>
      </c>
      <c r="G219" s="6" t="s">
        <v>5</v>
      </c>
      <c r="H219" s="8" t="s">
        <v>4</v>
      </c>
      <c r="I219" s="9" t="s">
        <v>3</v>
      </c>
      <c r="J219" s="6" t="s">
        <v>5</v>
      </c>
      <c r="K219" s="8" t="s">
        <v>4</v>
      </c>
      <c r="L219" s="9" t="s">
        <v>3</v>
      </c>
      <c r="M219" s="6" t="s">
        <v>5</v>
      </c>
      <c r="N219" s="10" t="s">
        <v>4</v>
      </c>
      <c r="O219" s="9" t="s">
        <v>3</v>
      </c>
      <c r="P219" s="6" t="s">
        <v>5</v>
      </c>
      <c r="Q219" s="8" t="s">
        <v>4</v>
      </c>
      <c r="R219" s="9" t="s">
        <v>3</v>
      </c>
      <c r="S219" s="6" t="s">
        <v>5</v>
      </c>
      <c r="T219" s="8" t="s">
        <v>4</v>
      </c>
    </row>
    <row r="220" spans="1:20" ht="15.75">
      <c r="A220" s="2">
        <v>1</v>
      </c>
      <c r="B220" s="3" t="s">
        <v>148</v>
      </c>
      <c r="C220" s="4" t="s">
        <v>15</v>
      </c>
      <c r="D220" s="4" t="s">
        <v>18</v>
      </c>
      <c r="E220" s="3">
        <v>0</v>
      </c>
      <c r="F220" s="2" t="str">
        <f>C220</f>
        <v>d</v>
      </c>
      <c r="G220" s="4" t="str">
        <f>D220</f>
        <v>w</v>
      </c>
      <c r="H220" s="3">
        <v>0</v>
      </c>
      <c r="I220" s="2" t="str">
        <f aca="true" t="shared" si="80" ref="I220:I245">F220</f>
        <v>d</v>
      </c>
      <c r="J220" s="4" t="str">
        <f aca="true" t="shared" si="81" ref="J220:J245">G220</f>
        <v>w</v>
      </c>
      <c r="K220" s="3">
        <v>0</v>
      </c>
      <c r="L220" s="2" t="str">
        <f aca="true" t="shared" si="82" ref="L220:M227">I220</f>
        <v>d</v>
      </c>
      <c r="M220" s="4" t="str">
        <f t="shared" si="82"/>
        <v>w</v>
      </c>
      <c r="N220" s="3">
        <v>0</v>
      </c>
      <c r="O220" s="2" t="str">
        <f aca="true" t="shared" si="83" ref="O220:P223">L220</f>
        <v>d</v>
      </c>
      <c r="P220" s="4" t="str">
        <f t="shared" si="83"/>
        <v>w</v>
      </c>
      <c r="Q220" s="3">
        <v>0</v>
      </c>
      <c r="R220" s="2" t="str">
        <f aca="true" t="shared" si="84" ref="R220:S227">O220</f>
        <v>d</v>
      </c>
      <c r="S220" s="4" t="str">
        <f t="shared" si="84"/>
        <v>w</v>
      </c>
      <c r="T220" s="3">
        <v>0</v>
      </c>
    </row>
    <row r="221" spans="1:20" ht="15.75">
      <c r="A221" s="2">
        <v>2</v>
      </c>
      <c r="B221" s="3"/>
      <c r="C221" s="4" t="s">
        <v>15</v>
      </c>
      <c r="D221" s="4" t="s">
        <v>18</v>
      </c>
      <c r="E221" s="3">
        <v>0</v>
      </c>
      <c r="F221" s="2" t="str">
        <f aca="true" t="shared" si="85" ref="F221:G248">C221</f>
        <v>d</v>
      </c>
      <c r="G221" s="4" t="str">
        <f t="shared" si="85"/>
        <v>w</v>
      </c>
      <c r="H221" s="3">
        <v>0</v>
      </c>
      <c r="I221" s="2" t="str">
        <f t="shared" si="80"/>
        <v>d</v>
      </c>
      <c r="J221" s="4" t="str">
        <f t="shared" si="81"/>
        <v>w</v>
      </c>
      <c r="K221" s="3">
        <v>0</v>
      </c>
      <c r="L221" s="2" t="str">
        <f t="shared" si="82"/>
        <v>d</v>
      </c>
      <c r="M221" s="4" t="str">
        <f t="shared" si="82"/>
        <v>w</v>
      </c>
      <c r="N221" s="3">
        <v>0</v>
      </c>
      <c r="O221" s="2" t="str">
        <f t="shared" si="83"/>
        <v>d</v>
      </c>
      <c r="P221" s="4" t="str">
        <f t="shared" si="83"/>
        <v>w</v>
      </c>
      <c r="Q221" s="3">
        <v>0</v>
      </c>
      <c r="R221" s="2" t="str">
        <f t="shared" si="84"/>
        <v>d</v>
      </c>
      <c r="S221" s="4" t="str">
        <f t="shared" si="84"/>
        <v>w</v>
      </c>
      <c r="T221" s="3">
        <v>0</v>
      </c>
    </row>
    <row r="222" spans="1:20" ht="15.75">
      <c r="A222" s="2">
        <v>3</v>
      </c>
      <c r="B222" s="3"/>
      <c r="C222" s="4" t="s">
        <v>15</v>
      </c>
      <c r="D222" s="4" t="s">
        <v>18</v>
      </c>
      <c r="E222" s="3">
        <v>0</v>
      </c>
      <c r="F222" s="2" t="str">
        <f t="shared" si="85"/>
        <v>d</v>
      </c>
      <c r="G222" s="4" t="str">
        <f t="shared" si="85"/>
        <v>w</v>
      </c>
      <c r="H222" s="3">
        <v>0</v>
      </c>
      <c r="I222" s="2" t="str">
        <f t="shared" si="80"/>
        <v>d</v>
      </c>
      <c r="J222" s="4" t="str">
        <f t="shared" si="81"/>
        <v>w</v>
      </c>
      <c r="K222" s="3">
        <v>0</v>
      </c>
      <c r="L222" s="2" t="str">
        <f t="shared" si="82"/>
        <v>d</v>
      </c>
      <c r="M222" s="4" t="str">
        <f t="shared" si="82"/>
        <v>w</v>
      </c>
      <c r="N222" s="3">
        <v>0</v>
      </c>
      <c r="O222" s="2" t="str">
        <f t="shared" si="83"/>
        <v>d</v>
      </c>
      <c r="P222" s="4" t="str">
        <f t="shared" si="83"/>
        <v>w</v>
      </c>
      <c r="Q222" s="3">
        <v>0</v>
      </c>
      <c r="R222" s="2" t="str">
        <f t="shared" si="84"/>
        <v>d</v>
      </c>
      <c r="S222" s="4" t="str">
        <f t="shared" si="84"/>
        <v>w</v>
      </c>
      <c r="T222" s="3">
        <v>0</v>
      </c>
    </row>
    <row r="223" spans="1:20" ht="15.75">
      <c r="A223" s="2">
        <v>4</v>
      </c>
      <c r="B223" s="3"/>
      <c r="C223" s="11" t="s">
        <v>15</v>
      </c>
      <c r="D223" s="11" t="s">
        <v>18</v>
      </c>
      <c r="E223" s="3">
        <v>0</v>
      </c>
      <c r="F223" s="2" t="str">
        <f t="shared" si="85"/>
        <v>d</v>
      </c>
      <c r="G223" s="4" t="str">
        <f t="shared" si="85"/>
        <v>w</v>
      </c>
      <c r="H223" s="3">
        <v>0</v>
      </c>
      <c r="I223" s="2" t="str">
        <f t="shared" si="80"/>
        <v>d</v>
      </c>
      <c r="J223" s="4" t="str">
        <f t="shared" si="81"/>
        <v>w</v>
      </c>
      <c r="K223" s="3">
        <v>0</v>
      </c>
      <c r="L223" s="2" t="str">
        <f t="shared" si="82"/>
        <v>d</v>
      </c>
      <c r="M223" s="4" t="str">
        <f t="shared" si="82"/>
        <v>w</v>
      </c>
      <c r="N223" s="3">
        <v>0</v>
      </c>
      <c r="O223" s="2" t="str">
        <f t="shared" si="83"/>
        <v>d</v>
      </c>
      <c r="P223" s="4" t="str">
        <f t="shared" si="83"/>
        <v>w</v>
      </c>
      <c r="Q223" s="3">
        <v>0</v>
      </c>
      <c r="R223" s="2" t="str">
        <f t="shared" si="84"/>
        <v>d</v>
      </c>
      <c r="S223" s="4" t="str">
        <f t="shared" si="84"/>
        <v>w</v>
      </c>
      <c r="T223" s="3">
        <v>0</v>
      </c>
    </row>
    <row r="224" spans="1:20" ht="15.75">
      <c r="A224" s="2">
        <v>5</v>
      </c>
      <c r="B224" s="3"/>
      <c r="C224" s="11" t="s">
        <v>15</v>
      </c>
      <c r="D224" s="11" t="s">
        <v>17</v>
      </c>
      <c r="E224" s="3">
        <v>0</v>
      </c>
      <c r="F224" s="2" t="str">
        <f t="shared" si="85"/>
        <v>d</v>
      </c>
      <c r="G224" s="4" t="str">
        <f t="shared" si="85"/>
        <v>p</v>
      </c>
      <c r="H224" s="3">
        <v>0</v>
      </c>
      <c r="I224" s="2" t="str">
        <f t="shared" si="80"/>
        <v>d</v>
      </c>
      <c r="J224" s="4" t="str">
        <f t="shared" si="81"/>
        <v>p</v>
      </c>
      <c r="K224" s="3">
        <v>0</v>
      </c>
      <c r="L224" s="2" t="str">
        <f t="shared" si="82"/>
        <v>d</v>
      </c>
      <c r="M224" s="4" t="str">
        <f t="shared" si="82"/>
        <v>p</v>
      </c>
      <c r="N224" s="3">
        <v>0</v>
      </c>
      <c r="O224" s="2" t="str">
        <f aca="true" t="shared" si="86" ref="O224:O249">L224</f>
        <v>d</v>
      </c>
      <c r="P224" s="4" t="s">
        <v>18</v>
      </c>
      <c r="Q224" s="3">
        <v>1</v>
      </c>
      <c r="R224" s="2" t="str">
        <f t="shared" si="84"/>
        <v>d</v>
      </c>
      <c r="S224" s="4" t="str">
        <f t="shared" si="84"/>
        <v>w</v>
      </c>
      <c r="T224" s="3">
        <v>0</v>
      </c>
    </row>
    <row r="225" spans="1:20" ht="15.75">
      <c r="A225" s="2">
        <v>6</v>
      </c>
      <c r="B225" s="3"/>
      <c r="C225" s="11" t="s">
        <v>15</v>
      </c>
      <c r="D225" s="11" t="s">
        <v>18</v>
      </c>
      <c r="E225" s="3">
        <v>0</v>
      </c>
      <c r="F225" s="2" t="str">
        <f t="shared" si="85"/>
        <v>d</v>
      </c>
      <c r="G225" s="4" t="str">
        <f t="shared" si="85"/>
        <v>w</v>
      </c>
      <c r="H225" s="3">
        <v>0</v>
      </c>
      <c r="I225" s="2" t="str">
        <f t="shared" si="80"/>
        <v>d</v>
      </c>
      <c r="J225" s="4" t="str">
        <f t="shared" si="81"/>
        <v>w</v>
      </c>
      <c r="K225" s="3">
        <v>0</v>
      </c>
      <c r="L225" s="2" t="str">
        <f t="shared" si="82"/>
        <v>d</v>
      </c>
      <c r="M225" s="4" t="str">
        <f t="shared" si="82"/>
        <v>w</v>
      </c>
      <c r="N225" s="3">
        <v>0</v>
      </c>
      <c r="O225" s="2" t="str">
        <f t="shared" si="86"/>
        <v>d</v>
      </c>
      <c r="P225" s="4" t="str">
        <f>M225</f>
        <v>w</v>
      </c>
      <c r="Q225" s="3">
        <v>0</v>
      </c>
      <c r="R225" s="2" t="str">
        <f t="shared" si="84"/>
        <v>d</v>
      </c>
      <c r="S225" s="4" t="str">
        <f t="shared" si="84"/>
        <v>w</v>
      </c>
      <c r="T225" s="3">
        <v>0</v>
      </c>
    </row>
    <row r="226" spans="1:20" ht="15.75">
      <c r="A226" s="2">
        <v>7</v>
      </c>
      <c r="B226" s="3"/>
      <c r="C226" s="11" t="s">
        <v>15</v>
      </c>
      <c r="D226" s="11" t="s">
        <v>17</v>
      </c>
      <c r="E226" s="3">
        <v>0</v>
      </c>
      <c r="F226" s="2" t="str">
        <f t="shared" si="85"/>
        <v>d</v>
      </c>
      <c r="G226" s="4" t="str">
        <f t="shared" si="85"/>
        <v>p</v>
      </c>
      <c r="H226" s="3">
        <v>0</v>
      </c>
      <c r="I226" s="2" t="str">
        <f t="shared" si="80"/>
        <v>d</v>
      </c>
      <c r="J226" s="4" t="str">
        <f t="shared" si="81"/>
        <v>p</v>
      </c>
      <c r="K226" s="3">
        <v>0</v>
      </c>
      <c r="L226" s="2" t="str">
        <f t="shared" si="82"/>
        <v>d</v>
      </c>
      <c r="M226" s="4" t="str">
        <f t="shared" si="82"/>
        <v>p</v>
      </c>
      <c r="N226" s="3">
        <v>0</v>
      </c>
      <c r="O226" s="2" t="str">
        <f t="shared" si="86"/>
        <v>d</v>
      </c>
      <c r="P226" s="4" t="str">
        <f>M226</f>
        <v>p</v>
      </c>
      <c r="Q226" s="3">
        <v>0</v>
      </c>
      <c r="R226" s="2" t="str">
        <f t="shared" si="84"/>
        <v>d</v>
      </c>
      <c r="S226" s="4" t="str">
        <f t="shared" si="84"/>
        <v>p</v>
      </c>
      <c r="T226" s="3">
        <v>0</v>
      </c>
    </row>
    <row r="227" spans="1:20" ht="15.75">
      <c r="A227" s="2">
        <v>8</v>
      </c>
      <c r="B227" s="3"/>
      <c r="C227" s="11" t="s">
        <v>15</v>
      </c>
      <c r="D227" s="11" t="s">
        <v>18</v>
      </c>
      <c r="E227" s="3">
        <v>0</v>
      </c>
      <c r="F227" s="2" t="str">
        <f t="shared" si="85"/>
        <v>d</v>
      </c>
      <c r="G227" s="4" t="str">
        <f t="shared" si="85"/>
        <v>w</v>
      </c>
      <c r="H227" s="3">
        <v>0</v>
      </c>
      <c r="I227" s="2" t="str">
        <f t="shared" si="80"/>
        <v>d</v>
      </c>
      <c r="J227" s="4" t="str">
        <f t="shared" si="81"/>
        <v>w</v>
      </c>
      <c r="K227" s="3">
        <v>0</v>
      </c>
      <c r="L227" s="2" t="str">
        <f t="shared" si="82"/>
        <v>d</v>
      </c>
      <c r="M227" s="4" t="str">
        <f t="shared" si="82"/>
        <v>w</v>
      </c>
      <c r="N227" s="3">
        <v>0</v>
      </c>
      <c r="O227" s="2" t="str">
        <f t="shared" si="86"/>
        <v>d</v>
      </c>
      <c r="P227" s="4" t="str">
        <f>M227</f>
        <v>w</v>
      </c>
      <c r="Q227" s="3">
        <v>0</v>
      </c>
      <c r="R227" s="2" t="str">
        <f t="shared" si="84"/>
        <v>d</v>
      </c>
      <c r="S227" s="4" t="str">
        <f t="shared" si="84"/>
        <v>w</v>
      </c>
      <c r="T227" s="3">
        <v>0</v>
      </c>
    </row>
    <row r="228" spans="1:20" ht="15.75">
      <c r="A228" s="2">
        <v>9</v>
      </c>
      <c r="B228" s="3"/>
      <c r="C228" s="11" t="s">
        <v>15</v>
      </c>
      <c r="D228" s="11" t="s">
        <v>17</v>
      </c>
      <c r="E228" s="3">
        <v>0</v>
      </c>
      <c r="F228" s="2" t="str">
        <f t="shared" si="85"/>
        <v>d</v>
      </c>
      <c r="G228" s="4" t="str">
        <f t="shared" si="85"/>
        <v>p</v>
      </c>
      <c r="H228" s="3">
        <v>0</v>
      </c>
      <c r="I228" s="2" t="str">
        <f t="shared" si="80"/>
        <v>d</v>
      </c>
      <c r="J228" s="4" t="str">
        <f t="shared" si="81"/>
        <v>p</v>
      </c>
      <c r="K228" s="3">
        <v>0</v>
      </c>
      <c r="L228" s="2" t="s">
        <v>15</v>
      </c>
      <c r="M228" s="4" t="s">
        <v>18</v>
      </c>
      <c r="N228" s="3">
        <v>1</v>
      </c>
      <c r="O228" s="2" t="str">
        <f t="shared" si="86"/>
        <v>d</v>
      </c>
      <c r="P228" s="4" t="str">
        <f>M228</f>
        <v>w</v>
      </c>
      <c r="Q228" s="3">
        <v>0</v>
      </c>
      <c r="R228" s="2" t="str">
        <f aca="true" t="shared" si="87" ref="R228:R249">O228</f>
        <v>d</v>
      </c>
      <c r="S228" s="4" t="s">
        <v>17</v>
      </c>
      <c r="T228" s="3">
        <v>-1</v>
      </c>
    </row>
    <row r="229" spans="1:20" ht="15.75">
      <c r="A229" s="2">
        <v>10</v>
      </c>
      <c r="B229" s="3"/>
      <c r="C229" s="11" t="s">
        <v>14</v>
      </c>
      <c r="D229" s="11" t="s">
        <v>18</v>
      </c>
      <c r="E229" s="3">
        <v>0</v>
      </c>
      <c r="F229" s="2" t="str">
        <f t="shared" si="85"/>
        <v>m</v>
      </c>
      <c r="G229" s="4" t="str">
        <f t="shared" si="85"/>
        <v>w</v>
      </c>
      <c r="H229" s="3">
        <v>0</v>
      </c>
      <c r="I229" s="2" t="str">
        <f t="shared" si="80"/>
        <v>m</v>
      </c>
      <c r="J229" s="4" t="str">
        <f t="shared" si="81"/>
        <v>w</v>
      </c>
      <c r="K229" s="3">
        <v>0</v>
      </c>
      <c r="L229" s="2" t="s">
        <v>14</v>
      </c>
      <c r="M229" s="4" t="str">
        <f aca="true" t="shared" si="88" ref="M229:M240">J229</f>
        <v>w</v>
      </c>
      <c r="N229" s="3">
        <v>0</v>
      </c>
      <c r="O229" s="2" t="str">
        <f t="shared" si="86"/>
        <v>m</v>
      </c>
      <c r="P229" s="4" t="str">
        <f>M229</f>
        <v>w</v>
      </c>
      <c r="Q229" s="3">
        <v>0</v>
      </c>
      <c r="R229" s="2" t="str">
        <f t="shared" si="87"/>
        <v>m</v>
      </c>
      <c r="S229" s="4" t="str">
        <f aca="true" t="shared" si="89" ref="S229:S237">P229</f>
        <v>w</v>
      </c>
      <c r="T229" s="3">
        <v>0</v>
      </c>
    </row>
    <row r="230" spans="1:20" ht="15.75">
      <c r="A230" s="2">
        <v>11</v>
      </c>
      <c r="B230" s="3"/>
      <c r="C230" s="11" t="s">
        <v>15</v>
      </c>
      <c r="D230" s="11" t="s">
        <v>17</v>
      </c>
      <c r="E230" s="3">
        <v>0</v>
      </c>
      <c r="F230" s="2" t="str">
        <f t="shared" si="85"/>
        <v>d</v>
      </c>
      <c r="G230" s="4" t="str">
        <f t="shared" si="85"/>
        <v>p</v>
      </c>
      <c r="H230" s="3">
        <v>0</v>
      </c>
      <c r="I230" s="2" t="str">
        <f t="shared" si="80"/>
        <v>d</v>
      </c>
      <c r="J230" s="4" t="str">
        <f t="shared" si="81"/>
        <v>p</v>
      </c>
      <c r="K230" s="3">
        <v>0</v>
      </c>
      <c r="L230" s="2" t="str">
        <f aca="true" t="shared" si="90" ref="L230:L249">I230</f>
        <v>d</v>
      </c>
      <c r="M230" s="4" t="str">
        <f t="shared" si="88"/>
        <v>p</v>
      </c>
      <c r="N230" s="3">
        <v>0</v>
      </c>
      <c r="O230" s="2" t="str">
        <f t="shared" si="86"/>
        <v>d</v>
      </c>
      <c r="P230" s="4" t="s">
        <v>18</v>
      </c>
      <c r="Q230" s="3">
        <v>1</v>
      </c>
      <c r="R230" s="2" t="str">
        <f t="shared" si="87"/>
        <v>d</v>
      </c>
      <c r="S230" s="4" t="str">
        <f t="shared" si="89"/>
        <v>w</v>
      </c>
      <c r="T230" s="3">
        <v>0</v>
      </c>
    </row>
    <row r="231" spans="1:20" ht="15.75">
      <c r="A231" s="2">
        <v>12</v>
      </c>
      <c r="B231" s="3" t="s">
        <v>149</v>
      </c>
      <c r="C231" s="11" t="s">
        <v>14</v>
      </c>
      <c r="D231" s="11" t="s">
        <v>18</v>
      </c>
      <c r="E231" s="3">
        <v>0</v>
      </c>
      <c r="F231" s="2" t="str">
        <f t="shared" si="85"/>
        <v>m</v>
      </c>
      <c r="G231" s="4" t="str">
        <f t="shared" si="85"/>
        <v>w</v>
      </c>
      <c r="H231" s="3">
        <v>0</v>
      </c>
      <c r="I231" s="2" t="str">
        <f t="shared" si="80"/>
        <v>m</v>
      </c>
      <c r="J231" s="4" t="str">
        <f t="shared" si="81"/>
        <v>w</v>
      </c>
      <c r="K231" s="3">
        <v>0</v>
      </c>
      <c r="L231" s="2" t="str">
        <f t="shared" si="90"/>
        <v>m</v>
      </c>
      <c r="M231" s="4" t="str">
        <f t="shared" si="88"/>
        <v>w</v>
      </c>
      <c r="N231" s="3">
        <v>0</v>
      </c>
      <c r="O231" s="2" t="str">
        <f t="shared" si="86"/>
        <v>m</v>
      </c>
      <c r="P231" s="4" t="str">
        <f aca="true" t="shared" si="91" ref="P231:P249">M231</f>
        <v>w</v>
      </c>
      <c r="Q231" s="3">
        <v>0</v>
      </c>
      <c r="R231" s="2" t="str">
        <f t="shared" si="87"/>
        <v>m</v>
      </c>
      <c r="S231" s="4" t="str">
        <f t="shared" si="89"/>
        <v>w</v>
      </c>
      <c r="T231" s="3">
        <v>0</v>
      </c>
    </row>
    <row r="232" spans="1:20" ht="15.75">
      <c r="A232" s="2">
        <v>13</v>
      </c>
      <c r="B232" s="3"/>
      <c r="C232" s="11" t="s">
        <v>15</v>
      </c>
      <c r="D232" s="11" t="s">
        <v>18</v>
      </c>
      <c r="E232" s="3">
        <v>0</v>
      </c>
      <c r="F232" s="2" t="str">
        <f t="shared" si="85"/>
        <v>d</v>
      </c>
      <c r="G232" s="4" t="str">
        <f t="shared" si="85"/>
        <v>w</v>
      </c>
      <c r="H232" s="3">
        <v>0</v>
      </c>
      <c r="I232" s="2" t="str">
        <f t="shared" si="80"/>
        <v>d</v>
      </c>
      <c r="J232" s="4" t="str">
        <f t="shared" si="81"/>
        <v>w</v>
      </c>
      <c r="K232" s="3">
        <v>0</v>
      </c>
      <c r="L232" s="2" t="str">
        <f t="shared" si="90"/>
        <v>d</v>
      </c>
      <c r="M232" s="4" t="str">
        <f t="shared" si="88"/>
        <v>w</v>
      </c>
      <c r="N232" s="3">
        <v>0</v>
      </c>
      <c r="O232" s="2" t="str">
        <f t="shared" si="86"/>
        <v>d</v>
      </c>
      <c r="P232" s="4" t="str">
        <f t="shared" si="91"/>
        <v>w</v>
      </c>
      <c r="Q232" s="3">
        <v>0</v>
      </c>
      <c r="R232" s="2" t="str">
        <f t="shared" si="87"/>
        <v>d</v>
      </c>
      <c r="S232" s="4" t="str">
        <f t="shared" si="89"/>
        <v>w</v>
      </c>
      <c r="T232" s="3">
        <v>0</v>
      </c>
    </row>
    <row r="233" spans="1:20" ht="15.75">
      <c r="A233" s="2">
        <v>14</v>
      </c>
      <c r="B233" s="3" t="s">
        <v>150</v>
      </c>
      <c r="C233" s="11" t="s">
        <v>15</v>
      </c>
      <c r="D233" s="11" t="s">
        <v>18</v>
      </c>
      <c r="E233" s="3">
        <v>0</v>
      </c>
      <c r="F233" s="2" t="str">
        <f t="shared" si="85"/>
        <v>d</v>
      </c>
      <c r="G233" s="4" t="str">
        <f t="shared" si="85"/>
        <v>w</v>
      </c>
      <c r="H233" s="3">
        <v>0</v>
      </c>
      <c r="I233" s="2" t="str">
        <f t="shared" si="80"/>
        <v>d</v>
      </c>
      <c r="J233" s="4" t="str">
        <f t="shared" si="81"/>
        <v>w</v>
      </c>
      <c r="K233" s="3">
        <v>0</v>
      </c>
      <c r="L233" s="2" t="str">
        <f t="shared" si="90"/>
        <v>d</v>
      </c>
      <c r="M233" s="4" t="str">
        <f t="shared" si="88"/>
        <v>w</v>
      </c>
      <c r="N233" s="3">
        <v>0</v>
      </c>
      <c r="O233" s="2" t="str">
        <f t="shared" si="86"/>
        <v>d</v>
      </c>
      <c r="P233" s="4" t="str">
        <f t="shared" si="91"/>
        <v>w</v>
      </c>
      <c r="Q233" s="3">
        <v>0</v>
      </c>
      <c r="R233" s="2" t="str">
        <f t="shared" si="87"/>
        <v>d</v>
      </c>
      <c r="S233" s="4" t="str">
        <f t="shared" si="89"/>
        <v>w</v>
      </c>
      <c r="T233" s="3">
        <v>0</v>
      </c>
    </row>
    <row r="234" spans="1:20" ht="15.75">
      <c r="A234" s="2">
        <v>15</v>
      </c>
      <c r="B234" s="3"/>
      <c r="C234" s="11" t="s">
        <v>15</v>
      </c>
      <c r="D234" s="11" t="s">
        <v>18</v>
      </c>
      <c r="E234" s="3">
        <v>0</v>
      </c>
      <c r="F234" s="2" t="str">
        <f t="shared" si="85"/>
        <v>d</v>
      </c>
      <c r="G234" s="4" t="str">
        <f t="shared" si="85"/>
        <v>w</v>
      </c>
      <c r="H234" s="3">
        <v>0</v>
      </c>
      <c r="I234" s="2" t="str">
        <f t="shared" si="80"/>
        <v>d</v>
      </c>
      <c r="J234" s="4" t="str">
        <f t="shared" si="81"/>
        <v>w</v>
      </c>
      <c r="K234" s="3">
        <v>0</v>
      </c>
      <c r="L234" s="2" t="str">
        <f t="shared" si="90"/>
        <v>d</v>
      </c>
      <c r="M234" s="4" t="str">
        <f t="shared" si="88"/>
        <v>w</v>
      </c>
      <c r="N234" s="3">
        <v>0</v>
      </c>
      <c r="O234" s="2" t="str">
        <f t="shared" si="86"/>
        <v>d</v>
      </c>
      <c r="P234" s="4" t="str">
        <f t="shared" si="91"/>
        <v>w</v>
      </c>
      <c r="Q234" s="3">
        <v>0</v>
      </c>
      <c r="R234" s="2" t="str">
        <f t="shared" si="87"/>
        <v>d</v>
      </c>
      <c r="S234" s="4" t="str">
        <f t="shared" si="89"/>
        <v>w</v>
      </c>
      <c r="T234" s="3">
        <v>0</v>
      </c>
    </row>
    <row r="235" spans="1:20" ht="15.75">
      <c r="A235" s="2">
        <v>16</v>
      </c>
      <c r="B235" s="3"/>
      <c r="C235" s="11" t="s">
        <v>15</v>
      </c>
      <c r="D235" s="11" t="s">
        <v>18</v>
      </c>
      <c r="E235" s="3">
        <v>0</v>
      </c>
      <c r="F235" s="2" t="str">
        <f t="shared" si="85"/>
        <v>d</v>
      </c>
      <c r="G235" s="4" t="str">
        <f t="shared" si="85"/>
        <v>w</v>
      </c>
      <c r="H235" s="3">
        <v>0</v>
      </c>
      <c r="I235" s="2" t="str">
        <f t="shared" si="80"/>
        <v>d</v>
      </c>
      <c r="J235" s="4" t="str">
        <f t="shared" si="81"/>
        <v>w</v>
      </c>
      <c r="K235" s="3">
        <v>0</v>
      </c>
      <c r="L235" s="2" t="str">
        <f t="shared" si="90"/>
        <v>d</v>
      </c>
      <c r="M235" s="4" t="str">
        <f t="shared" si="88"/>
        <v>w</v>
      </c>
      <c r="N235" s="3">
        <v>0</v>
      </c>
      <c r="O235" s="2" t="str">
        <f t="shared" si="86"/>
        <v>d</v>
      </c>
      <c r="P235" s="4" t="str">
        <f t="shared" si="91"/>
        <v>w</v>
      </c>
      <c r="Q235" s="3">
        <v>0</v>
      </c>
      <c r="R235" s="2" t="str">
        <f t="shared" si="87"/>
        <v>d</v>
      </c>
      <c r="S235" s="4" t="str">
        <f t="shared" si="89"/>
        <v>w</v>
      </c>
      <c r="T235" s="3">
        <v>0</v>
      </c>
    </row>
    <row r="236" spans="1:20" ht="15.75">
      <c r="A236" s="2">
        <v>17</v>
      </c>
      <c r="B236" s="3"/>
      <c r="C236" s="11" t="s">
        <v>15</v>
      </c>
      <c r="D236" s="11" t="s">
        <v>18</v>
      </c>
      <c r="E236" s="3">
        <v>0</v>
      </c>
      <c r="F236" s="2" t="str">
        <f t="shared" si="85"/>
        <v>d</v>
      </c>
      <c r="G236" s="4" t="str">
        <f t="shared" si="85"/>
        <v>w</v>
      </c>
      <c r="H236" s="3">
        <v>0</v>
      </c>
      <c r="I236" s="2" t="str">
        <f t="shared" si="80"/>
        <v>d</v>
      </c>
      <c r="J236" s="4" t="str">
        <f t="shared" si="81"/>
        <v>w</v>
      </c>
      <c r="K236" s="3">
        <v>0</v>
      </c>
      <c r="L236" s="2" t="str">
        <f t="shared" si="90"/>
        <v>d</v>
      </c>
      <c r="M236" s="4" t="str">
        <f t="shared" si="88"/>
        <v>w</v>
      </c>
      <c r="N236" s="3">
        <v>0</v>
      </c>
      <c r="O236" s="2" t="str">
        <f t="shared" si="86"/>
        <v>d</v>
      </c>
      <c r="P236" s="4" t="str">
        <f t="shared" si="91"/>
        <v>w</v>
      </c>
      <c r="Q236" s="3">
        <v>0</v>
      </c>
      <c r="R236" s="2" t="str">
        <f t="shared" si="87"/>
        <v>d</v>
      </c>
      <c r="S236" s="4" t="str">
        <f t="shared" si="89"/>
        <v>w</v>
      </c>
      <c r="T236" s="3">
        <v>0</v>
      </c>
    </row>
    <row r="237" spans="1:20" ht="15.75">
      <c r="A237" s="2">
        <v>18</v>
      </c>
      <c r="B237" s="3"/>
      <c r="C237" s="11" t="s">
        <v>15</v>
      </c>
      <c r="D237" s="11" t="s">
        <v>18</v>
      </c>
      <c r="E237" s="3">
        <v>0</v>
      </c>
      <c r="F237" s="2" t="str">
        <f t="shared" si="85"/>
        <v>d</v>
      </c>
      <c r="G237" s="4" t="str">
        <f t="shared" si="85"/>
        <v>w</v>
      </c>
      <c r="H237" s="3">
        <v>0</v>
      </c>
      <c r="I237" s="2" t="str">
        <f t="shared" si="80"/>
        <v>d</v>
      </c>
      <c r="J237" s="4" t="str">
        <f t="shared" si="81"/>
        <v>w</v>
      </c>
      <c r="K237" s="3">
        <v>0</v>
      </c>
      <c r="L237" s="2" t="str">
        <f t="shared" si="90"/>
        <v>d</v>
      </c>
      <c r="M237" s="4" t="str">
        <f t="shared" si="88"/>
        <v>w</v>
      </c>
      <c r="N237" s="3">
        <v>0</v>
      </c>
      <c r="O237" s="2" t="str">
        <f t="shared" si="86"/>
        <v>d</v>
      </c>
      <c r="P237" s="4" t="str">
        <f t="shared" si="91"/>
        <v>w</v>
      </c>
      <c r="Q237" s="3">
        <v>0</v>
      </c>
      <c r="R237" s="2" t="str">
        <f t="shared" si="87"/>
        <v>d</v>
      </c>
      <c r="S237" s="4" t="str">
        <f t="shared" si="89"/>
        <v>w</v>
      </c>
      <c r="T237" s="3">
        <v>0</v>
      </c>
    </row>
    <row r="238" spans="1:20" ht="15.75">
      <c r="A238" s="2">
        <v>19</v>
      </c>
      <c r="B238" s="3"/>
      <c r="C238" s="11" t="s">
        <v>15</v>
      </c>
      <c r="D238" s="11" t="s">
        <v>18</v>
      </c>
      <c r="E238" s="3">
        <v>0</v>
      </c>
      <c r="F238" s="2" t="str">
        <f t="shared" si="85"/>
        <v>d</v>
      </c>
      <c r="G238" s="4" t="str">
        <f t="shared" si="85"/>
        <v>w</v>
      </c>
      <c r="H238" s="3">
        <v>0</v>
      </c>
      <c r="I238" s="2" t="str">
        <f t="shared" si="80"/>
        <v>d</v>
      </c>
      <c r="J238" s="4" t="str">
        <f t="shared" si="81"/>
        <v>w</v>
      </c>
      <c r="K238" s="3">
        <v>0</v>
      </c>
      <c r="L238" s="2" t="str">
        <f t="shared" si="90"/>
        <v>d</v>
      </c>
      <c r="M238" s="4" t="str">
        <f t="shared" si="88"/>
        <v>w</v>
      </c>
      <c r="N238" s="3">
        <v>0</v>
      </c>
      <c r="O238" s="2" t="str">
        <f t="shared" si="86"/>
        <v>d</v>
      </c>
      <c r="P238" s="4" t="str">
        <f t="shared" si="91"/>
        <v>w</v>
      </c>
      <c r="Q238" s="3">
        <v>0</v>
      </c>
      <c r="R238" s="2" t="str">
        <f t="shared" si="87"/>
        <v>d</v>
      </c>
      <c r="S238" s="4" t="s">
        <v>17</v>
      </c>
      <c r="T238" s="3">
        <v>-1</v>
      </c>
    </row>
    <row r="239" spans="1:20" ht="15.75">
      <c r="A239" s="2">
        <v>20</v>
      </c>
      <c r="B239" s="3"/>
      <c r="C239" s="11" t="s">
        <v>15</v>
      </c>
      <c r="D239" s="11" t="s">
        <v>18</v>
      </c>
      <c r="E239" s="3">
        <v>0</v>
      </c>
      <c r="F239" s="2" t="str">
        <f t="shared" si="85"/>
        <v>d</v>
      </c>
      <c r="G239" s="4" t="str">
        <f t="shared" si="85"/>
        <v>w</v>
      </c>
      <c r="H239" s="3">
        <v>0</v>
      </c>
      <c r="I239" s="2" t="str">
        <f t="shared" si="80"/>
        <v>d</v>
      </c>
      <c r="J239" s="4" t="str">
        <f t="shared" si="81"/>
        <v>w</v>
      </c>
      <c r="K239" s="3">
        <v>0</v>
      </c>
      <c r="L239" s="2" t="str">
        <f t="shared" si="90"/>
        <v>d</v>
      </c>
      <c r="M239" s="4" t="str">
        <f t="shared" si="88"/>
        <v>w</v>
      </c>
      <c r="N239" s="3">
        <v>0</v>
      </c>
      <c r="O239" s="2" t="str">
        <f t="shared" si="86"/>
        <v>d</v>
      </c>
      <c r="P239" s="4" t="str">
        <f t="shared" si="91"/>
        <v>w</v>
      </c>
      <c r="Q239" s="3">
        <v>0</v>
      </c>
      <c r="R239" s="2" t="str">
        <f t="shared" si="87"/>
        <v>d</v>
      </c>
      <c r="S239" s="4" t="str">
        <f aca="true" t="shared" si="92" ref="S239:S246">P239</f>
        <v>w</v>
      </c>
      <c r="T239" s="3">
        <v>0</v>
      </c>
    </row>
    <row r="240" spans="1:20" ht="15.75">
      <c r="A240" s="2">
        <v>21</v>
      </c>
      <c r="B240" s="3"/>
      <c r="C240" s="11" t="s">
        <v>14</v>
      </c>
      <c r="D240" s="11" t="s">
        <v>18</v>
      </c>
      <c r="E240" s="3">
        <v>0</v>
      </c>
      <c r="F240" s="2" t="str">
        <f t="shared" si="85"/>
        <v>m</v>
      </c>
      <c r="G240" s="4" t="str">
        <f t="shared" si="85"/>
        <v>w</v>
      </c>
      <c r="H240" s="3">
        <v>0</v>
      </c>
      <c r="I240" s="2" t="str">
        <f t="shared" si="80"/>
        <v>m</v>
      </c>
      <c r="J240" s="4" t="str">
        <f t="shared" si="81"/>
        <v>w</v>
      </c>
      <c r="K240" s="3">
        <v>0</v>
      </c>
      <c r="L240" s="2" t="str">
        <f t="shared" si="90"/>
        <v>m</v>
      </c>
      <c r="M240" s="4" t="str">
        <f t="shared" si="88"/>
        <v>w</v>
      </c>
      <c r="N240" s="3">
        <v>0</v>
      </c>
      <c r="O240" s="2" t="str">
        <f t="shared" si="86"/>
        <v>m</v>
      </c>
      <c r="P240" s="4" t="str">
        <f t="shared" si="91"/>
        <v>w</v>
      </c>
      <c r="Q240" s="3">
        <v>0</v>
      </c>
      <c r="R240" s="2" t="str">
        <f t="shared" si="87"/>
        <v>m</v>
      </c>
      <c r="S240" s="4" t="str">
        <f t="shared" si="92"/>
        <v>w</v>
      </c>
      <c r="T240" s="3">
        <v>0</v>
      </c>
    </row>
    <row r="241" spans="1:20" ht="15.75">
      <c r="A241" s="2">
        <v>22</v>
      </c>
      <c r="B241" s="3"/>
      <c r="C241" s="11" t="s">
        <v>15</v>
      </c>
      <c r="D241" s="11" t="s">
        <v>17</v>
      </c>
      <c r="E241" s="3">
        <v>0</v>
      </c>
      <c r="F241" s="2" t="str">
        <f t="shared" si="85"/>
        <v>d</v>
      </c>
      <c r="G241" s="4" t="str">
        <f t="shared" si="85"/>
        <v>p</v>
      </c>
      <c r="H241" s="3">
        <v>0</v>
      </c>
      <c r="I241" s="2" t="str">
        <f t="shared" si="80"/>
        <v>d</v>
      </c>
      <c r="J241" s="4" t="str">
        <f t="shared" si="81"/>
        <v>p</v>
      </c>
      <c r="K241" s="3">
        <v>0</v>
      </c>
      <c r="L241" s="2" t="str">
        <f t="shared" si="90"/>
        <v>d</v>
      </c>
      <c r="M241" s="4" t="s">
        <v>18</v>
      </c>
      <c r="N241" s="3">
        <v>1</v>
      </c>
      <c r="O241" s="2" t="str">
        <f t="shared" si="86"/>
        <v>d</v>
      </c>
      <c r="P241" s="4" t="str">
        <f t="shared" si="91"/>
        <v>w</v>
      </c>
      <c r="Q241" s="3">
        <v>0</v>
      </c>
      <c r="R241" s="2" t="str">
        <f t="shared" si="87"/>
        <v>d</v>
      </c>
      <c r="S241" s="4" t="str">
        <f t="shared" si="92"/>
        <v>w</v>
      </c>
      <c r="T241" s="3">
        <v>0</v>
      </c>
    </row>
    <row r="242" spans="1:20" ht="15.75">
      <c r="A242" s="2">
        <v>23</v>
      </c>
      <c r="B242" s="3"/>
      <c r="C242" s="11" t="s">
        <v>15</v>
      </c>
      <c r="D242" s="11" t="s">
        <v>17</v>
      </c>
      <c r="E242" s="3">
        <v>0</v>
      </c>
      <c r="F242" s="2" t="str">
        <f t="shared" si="85"/>
        <v>d</v>
      </c>
      <c r="G242" s="4" t="str">
        <f t="shared" si="85"/>
        <v>p</v>
      </c>
      <c r="H242" s="3">
        <v>0</v>
      </c>
      <c r="I242" s="2" t="str">
        <f t="shared" si="80"/>
        <v>d</v>
      </c>
      <c r="J242" s="4" t="str">
        <f t="shared" si="81"/>
        <v>p</v>
      </c>
      <c r="K242" s="3">
        <v>0</v>
      </c>
      <c r="L242" s="2" t="str">
        <f t="shared" si="90"/>
        <v>d</v>
      </c>
      <c r="M242" s="4" t="str">
        <f>J242</f>
        <v>p</v>
      </c>
      <c r="N242" s="3">
        <v>0</v>
      </c>
      <c r="O242" s="2" t="str">
        <f t="shared" si="86"/>
        <v>d</v>
      </c>
      <c r="P242" s="4" t="str">
        <f t="shared" si="91"/>
        <v>p</v>
      </c>
      <c r="Q242" s="3">
        <v>0</v>
      </c>
      <c r="R242" s="2" t="str">
        <f t="shared" si="87"/>
        <v>d</v>
      </c>
      <c r="S242" s="4" t="str">
        <f t="shared" si="92"/>
        <v>p</v>
      </c>
      <c r="T242" s="3">
        <v>0</v>
      </c>
    </row>
    <row r="243" spans="1:20" ht="15.75">
      <c r="A243" s="2">
        <v>24</v>
      </c>
      <c r="B243" s="3"/>
      <c r="C243" s="11" t="s">
        <v>15</v>
      </c>
      <c r="D243" s="11" t="s">
        <v>17</v>
      </c>
      <c r="E243" s="3">
        <v>0</v>
      </c>
      <c r="F243" s="2" t="str">
        <f t="shared" si="85"/>
        <v>d</v>
      </c>
      <c r="G243" s="4" t="str">
        <f t="shared" si="85"/>
        <v>p</v>
      </c>
      <c r="H243" s="3">
        <v>0</v>
      </c>
      <c r="I243" s="2" t="str">
        <f t="shared" si="80"/>
        <v>d</v>
      </c>
      <c r="J243" s="4" t="str">
        <f t="shared" si="81"/>
        <v>p</v>
      </c>
      <c r="K243" s="3">
        <v>0</v>
      </c>
      <c r="L243" s="2" t="str">
        <f t="shared" si="90"/>
        <v>d</v>
      </c>
      <c r="M243" s="4" t="str">
        <f>J243</f>
        <v>p</v>
      </c>
      <c r="N243" s="3">
        <v>0</v>
      </c>
      <c r="O243" s="2" t="str">
        <f t="shared" si="86"/>
        <v>d</v>
      </c>
      <c r="P243" s="4" t="str">
        <f t="shared" si="91"/>
        <v>p</v>
      </c>
      <c r="Q243" s="3">
        <v>0</v>
      </c>
      <c r="R243" s="2" t="str">
        <f t="shared" si="87"/>
        <v>d</v>
      </c>
      <c r="S243" s="4" t="str">
        <f t="shared" si="92"/>
        <v>p</v>
      </c>
      <c r="T243" s="3">
        <v>0</v>
      </c>
    </row>
    <row r="244" spans="1:20" ht="15.75">
      <c r="A244" s="2">
        <v>25</v>
      </c>
      <c r="B244" s="3" t="s">
        <v>151</v>
      </c>
      <c r="C244" s="11" t="s">
        <v>15</v>
      </c>
      <c r="D244" s="11" t="s">
        <v>18</v>
      </c>
      <c r="E244" s="3">
        <v>0</v>
      </c>
      <c r="F244" s="2" t="str">
        <f t="shared" si="85"/>
        <v>d</v>
      </c>
      <c r="G244" s="4" t="str">
        <f t="shared" si="85"/>
        <v>w</v>
      </c>
      <c r="H244" s="3">
        <v>0</v>
      </c>
      <c r="I244" s="2" t="str">
        <f t="shared" si="80"/>
        <v>d</v>
      </c>
      <c r="J244" s="4" t="str">
        <f t="shared" si="81"/>
        <v>w</v>
      </c>
      <c r="K244" s="3">
        <v>0</v>
      </c>
      <c r="L244" s="2" t="str">
        <f t="shared" si="90"/>
        <v>d</v>
      </c>
      <c r="M244" s="4" t="str">
        <f>J244</f>
        <v>w</v>
      </c>
      <c r="N244" s="3">
        <v>0</v>
      </c>
      <c r="O244" s="2" t="str">
        <f t="shared" si="86"/>
        <v>d</v>
      </c>
      <c r="P244" s="4" t="str">
        <f t="shared" si="91"/>
        <v>w</v>
      </c>
      <c r="Q244" s="3">
        <v>0</v>
      </c>
      <c r="R244" s="2" t="str">
        <f t="shared" si="87"/>
        <v>d</v>
      </c>
      <c r="S244" s="4" t="str">
        <f t="shared" si="92"/>
        <v>w</v>
      </c>
      <c r="T244" s="3">
        <v>0</v>
      </c>
    </row>
    <row r="245" spans="1:20" ht="15.75">
      <c r="A245" s="7">
        <v>26</v>
      </c>
      <c r="B245" s="3" t="s">
        <v>152</v>
      </c>
      <c r="C245" s="11" t="s">
        <v>14</v>
      </c>
      <c r="D245" s="11" t="s">
        <v>18</v>
      </c>
      <c r="E245" s="3">
        <v>0</v>
      </c>
      <c r="F245" s="2" t="str">
        <f t="shared" si="85"/>
        <v>m</v>
      </c>
      <c r="G245" s="4" t="str">
        <f t="shared" si="85"/>
        <v>w</v>
      </c>
      <c r="H245" s="3">
        <v>0</v>
      </c>
      <c r="I245" s="2" t="str">
        <f t="shared" si="80"/>
        <v>m</v>
      </c>
      <c r="J245" s="4" t="str">
        <f t="shared" si="81"/>
        <v>w</v>
      </c>
      <c r="K245" s="3">
        <v>0</v>
      </c>
      <c r="L245" s="2" t="str">
        <f t="shared" si="90"/>
        <v>m</v>
      </c>
      <c r="M245" s="4" t="str">
        <f>J245</f>
        <v>w</v>
      </c>
      <c r="N245" s="3">
        <v>0</v>
      </c>
      <c r="O245" s="2" t="str">
        <f t="shared" si="86"/>
        <v>m</v>
      </c>
      <c r="P245" s="4" t="str">
        <f t="shared" si="91"/>
        <v>w</v>
      </c>
      <c r="Q245" s="3">
        <v>0</v>
      </c>
      <c r="R245" s="2" t="str">
        <f t="shared" si="87"/>
        <v>m</v>
      </c>
      <c r="S245" s="4" t="str">
        <f t="shared" si="92"/>
        <v>w</v>
      </c>
      <c r="T245" s="3">
        <v>0</v>
      </c>
    </row>
    <row r="246" spans="1:20" ht="15.75">
      <c r="A246" s="7">
        <v>27</v>
      </c>
      <c r="B246" s="3"/>
      <c r="C246" s="11" t="s">
        <v>15</v>
      </c>
      <c r="D246" s="11" t="s">
        <v>17</v>
      </c>
      <c r="E246" s="3">
        <v>0</v>
      </c>
      <c r="F246" s="2" t="str">
        <f t="shared" si="85"/>
        <v>d</v>
      </c>
      <c r="G246" s="4" t="str">
        <f t="shared" si="85"/>
        <v>p</v>
      </c>
      <c r="H246" s="3">
        <v>0</v>
      </c>
      <c r="I246" s="2" t="s">
        <v>14</v>
      </c>
      <c r="J246" s="4" t="s">
        <v>18</v>
      </c>
      <c r="K246" s="3">
        <v>0</v>
      </c>
      <c r="L246" s="2" t="str">
        <f t="shared" si="90"/>
        <v>m</v>
      </c>
      <c r="M246" s="4" t="str">
        <f>J246</f>
        <v>w</v>
      </c>
      <c r="N246" s="3">
        <v>0</v>
      </c>
      <c r="O246" s="2" t="str">
        <f t="shared" si="86"/>
        <v>m</v>
      </c>
      <c r="P246" s="4" t="str">
        <f t="shared" si="91"/>
        <v>w</v>
      </c>
      <c r="Q246" s="3">
        <v>0</v>
      </c>
      <c r="R246" s="2" t="str">
        <f t="shared" si="87"/>
        <v>m</v>
      </c>
      <c r="S246" s="4" t="str">
        <f t="shared" si="92"/>
        <v>w</v>
      </c>
      <c r="T246" s="3">
        <v>0</v>
      </c>
    </row>
    <row r="247" spans="1:20" ht="15.75">
      <c r="A247" s="7">
        <v>28</v>
      </c>
      <c r="B247" s="3"/>
      <c r="C247" s="11" t="s">
        <v>15</v>
      </c>
      <c r="D247" s="11" t="s">
        <v>17</v>
      </c>
      <c r="E247" s="3">
        <v>0</v>
      </c>
      <c r="F247" s="2" t="str">
        <f t="shared" si="85"/>
        <v>d</v>
      </c>
      <c r="G247" s="4" t="str">
        <f t="shared" si="85"/>
        <v>p</v>
      </c>
      <c r="H247" s="3">
        <v>0</v>
      </c>
      <c r="I247" s="2" t="str">
        <f aca="true" t="shared" si="93" ref="I247:J249">F247</f>
        <v>d</v>
      </c>
      <c r="J247" s="4" t="str">
        <f t="shared" si="93"/>
        <v>p</v>
      </c>
      <c r="K247" s="3">
        <v>0</v>
      </c>
      <c r="L247" s="2" t="str">
        <f t="shared" si="90"/>
        <v>d</v>
      </c>
      <c r="M247" s="4" t="s">
        <v>18</v>
      </c>
      <c r="N247" s="3">
        <v>1</v>
      </c>
      <c r="O247" s="2" t="str">
        <f t="shared" si="86"/>
        <v>d</v>
      </c>
      <c r="P247" s="4" t="str">
        <f t="shared" si="91"/>
        <v>w</v>
      </c>
      <c r="Q247" s="3">
        <v>0</v>
      </c>
      <c r="R247" s="2" t="str">
        <f t="shared" si="87"/>
        <v>d</v>
      </c>
      <c r="S247" s="4" t="s">
        <v>17</v>
      </c>
      <c r="T247" s="3">
        <v>-1</v>
      </c>
    </row>
    <row r="248" spans="1:20" ht="15.75">
      <c r="A248" s="7">
        <v>29</v>
      </c>
      <c r="B248" s="3"/>
      <c r="C248" s="11" t="s">
        <v>15</v>
      </c>
      <c r="D248" s="11" t="s">
        <v>18</v>
      </c>
      <c r="E248" s="3">
        <v>0</v>
      </c>
      <c r="F248" s="2" t="str">
        <f t="shared" si="85"/>
        <v>d</v>
      </c>
      <c r="G248" s="4" t="str">
        <f t="shared" si="85"/>
        <v>w</v>
      </c>
      <c r="H248" s="3">
        <v>0</v>
      </c>
      <c r="I248" s="2" t="str">
        <f t="shared" si="93"/>
        <v>d</v>
      </c>
      <c r="J248" s="4" t="str">
        <f t="shared" si="93"/>
        <v>w</v>
      </c>
      <c r="K248" s="3">
        <v>0</v>
      </c>
      <c r="L248" s="2" t="str">
        <f t="shared" si="90"/>
        <v>d</v>
      </c>
      <c r="M248" s="4" t="str">
        <f>J248</f>
        <v>w</v>
      </c>
      <c r="N248" s="3">
        <v>0</v>
      </c>
      <c r="O248" s="2" t="str">
        <f t="shared" si="86"/>
        <v>d</v>
      </c>
      <c r="P248" s="4" t="str">
        <f t="shared" si="91"/>
        <v>w</v>
      </c>
      <c r="Q248" s="3">
        <v>0</v>
      </c>
      <c r="R248" s="2" t="str">
        <f t="shared" si="87"/>
        <v>d</v>
      </c>
      <c r="S248" s="4" t="str">
        <f>P248</f>
        <v>w</v>
      </c>
      <c r="T248" s="3">
        <v>0</v>
      </c>
    </row>
    <row r="249" spans="1:20" ht="16.5" thickBot="1">
      <c r="A249" s="12">
        <v>30</v>
      </c>
      <c r="B249" s="13"/>
      <c r="C249" s="17" t="s">
        <v>15</v>
      </c>
      <c r="D249" s="17" t="s">
        <v>17</v>
      </c>
      <c r="E249" s="13">
        <v>0</v>
      </c>
      <c r="F249" s="16" t="str">
        <f>C249</f>
        <v>d</v>
      </c>
      <c r="G249" s="17" t="str">
        <f>D249</f>
        <v>p</v>
      </c>
      <c r="H249" s="13">
        <v>0</v>
      </c>
      <c r="I249" s="16" t="str">
        <f t="shared" si="93"/>
        <v>d</v>
      </c>
      <c r="J249" s="17" t="str">
        <f t="shared" si="93"/>
        <v>p</v>
      </c>
      <c r="K249" s="13">
        <v>0</v>
      </c>
      <c r="L249" s="16" t="str">
        <f t="shared" si="90"/>
        <v>d</v>
      </c>
      <c r="M249" s="17" t="str">
        <f>J249</f>
        <v>p</v>
      </c>
      <c r="N249" s="13">
        <v>0</v>
      </c>
      <c r="O249" s="16" t="str">
        <f t="shared" si="86"/>
        <v>d</v>
      </c>
      <c r="P249" s="17" t="str">
        <f t="shared" si="91"/>
        <v>p</v>
      </c>
      <c r="Q249" s="13">
        <v>0</v>
      </c>
      <c r="R249" s="16" t="str">
        <f t="shared" si="87"/>
        <v>d</v>
      </c>
      <c r="S249" s="17" t="str">
        <f>P249</f>
        <v>p</v>
      </c>
      <c r="T249" s="13">
        <v>0</v>
      </c>
    </row>
    <row r="250" spans="1:20" ht="15.75">
      <c r="A250" s="11"/>
      <c r="B250" s="4"/>
      <c r="C250" s="11"/>
      <c r="D250" s="11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ht="15.75">
      <c r="A251" s="11"/>
      <c r="B251" s="4"/>
      <c r="C251" s="11"/>
      <c r="D251" s="11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ht="16.5" thickBot="1"/>
    <row r="253" spans="1:20" ht="16.5" thickBot="1">
      <c r="A253" s="120"/>
      <c r="B253" s="121"/>
      <c r="C253" s="14" t="s">
        <v>8</v>
      </c>
      <c r="D253" s="14"/>
      <c r="E253" s="14"/>
      <c r="F253" s="14"/>
      <c r="G253" s="14"/>
      <c r="H253" s="14"/>
      <c r="I253" s="30" t="s">
        <v>153</v>
      </c>
      <c r="J253" s="122"/>
      <c r="K253" s="122"/>
      <c r="L253" s="122"/>
      <c r="M253" s="30" t="s">
        <v>237</v>
      </c>
      <c r="N253" s="30"/>
      <c r="O253" s="30"/>
      <c r="P253" s="30"/>
      <c r="Q253" s="30"/>
      <c r="R253" s="30"/>
      <c r="S253" s="30"/>
      <c r="T253" s="123"/>
    </row>
    <row r="254" spans="1:20" ht="15.75">
      <c r="A254" s="124" t="s">
        <v>2</v>
      </c>
      <c r="B254" s="126" t="s">
        <v>0</v>
      </c>
      <c r="C254" s="128">
        <v>1959</v>
      </c>
      <c r="D254" s="129"/>
      <c r="E254" s="130"/>
      <c r="F254" s="128" t="s">
        <v>7</v>
      </c>
      <c r="G254" s="129"/>
      <c r="H254" s="130"/>
      <c r="I254" s="128" t="s">
        <v>6</v>
      </c>
      <c r="J254" s="129"/>
      <c r="K254" s="130"/>
      <c r="L254" s="128">
        <v>1985</v>
      </c>
      <c r="M254" s="129"/>
      <c r="N254" s="130"/>
      <c r="O254" s="128">
        <v>1994</v>
      </c>
      <c r="P254" s="129"/>
      <c r="Q254" s="130"/>
      <c r="R254" s="128" t="s">
        <v>1</v>
      </c>
      <c r="S254" s="129"/>
      <c r="T254" s="130"/>
    </row>
    <row r="255" spans="1:20" ht="16.5" thickBot="1">
      <c r="A255" s="125"/>
      <c r="B255" s="127"/>
      <c r="C255" s="9" t="s">
        <v>3</v>
      </c>
      <c r="D255" s="6" t="s">
        <v>5</v>
      </c>
      <c r="E255" s="8" t="s">
        <v>4</v>
      </c>
      <c r="F255" s="9" t="s">
        <v>3</v>
      </c>
      <c r="G255" s="6" t="s">
        <v>5</v>
      </c>
      <c r="H255" s="8" t="s">
        <v>4</v>
      </c>
      <c r="I255" s="9" t="s">
        <v>3</v>
      </c>
      <c r="J255" s="6" t="s">
        <v>5</v>
      </c>
      <c r="K255" s="8" t="s">
        <v>4</v>
      </c>
      <c r="L255" s="9" t="s">
        <v>3</v>
      </c>
      <c r="M255" s="6" t="s">
        <v>5</v>
      </c>
      <c r="N255" s="10" t="s">
        <v>4</v>
      </c>
      <c r="O255" s="9" t="s">
        <v>3</v>
      </c>
      <c r="P255" s="6" t="s">
        <v>5</v>
      </c>
      <c r="Q255" s="8" t="s">
        <v>4</v>
      </c>
      <c r="R255" s="9" t="s">
        <v>3</v>
      </c>
      <c r="S255" s="6" t="s">
        <v>5</v>
      </c>
      <c r="T255" s="8" t="s">
        <v>4</v>
      </c>
    </row>
    <row r="256" spans="1:20" ht="15.75">
      <c r="A256" s="2">
        <v>1</v>
      </c>
      <c r="B256" s="3"/>
      <c r="C256" s="4" t="s">
        <v>14</v>
      </c>
      <c r="D256" s="4" t="s">
        <v>17</v>
      </c>
      <c r="E256" s="3">
        <v>0</v>
      </c>
      <c r="F256" s="2" t="str">
        <f>C256</f>
        <v>m</v>
      </c>
      <c r="G256" s="4" t="str">
        <f>D256</f>
        <v>p</v>
      </c>
      <c r="H256" s="3">
        <v>0</v>
      </c>
      <c r="I256" s="2" t="str">
        <f aca="true" t="shared" si="94" ref="I256:I266">F256</f>
        <v>m</v>
      </c>
      <c r="J256" s="4" t="str">
        <f aca="true" t="shared" si="95" ref="J256:J266">G256</f>
        <v>p</v>
      </c>
      <c r="K256" s="3">
        <v>0</v>
      </c>
      <c r="L256" s="2" t="str">
        <f>I256</f>
        <v>m</v>
      </c>
      <c r="M256" s="4" t="str">
        <f>J256</f>
        <v>p</v>
      </c>
      <c r="N256" s="3">
        <v>0</v>
      </c>
      <c r="O256" s="2" t="str">
        <f aca="true" t="shared" si="96" ref="O256:P259">L256</f>
        <v>m</v>
      </c>
      <c r="P256" s="4" t="str">
        <f t="shared" si="96"/>
        <v>p</v>
      </c>
      <c r="Q256" s="3">
        <v>0</v>
      </c>
      <c r="R256" s="2" t="str">
        <f aca="true" t="shared" si="97" ref="R256:R264">O256</f>
        <v>m</v>
      </c>
      <c r="S256" s="4" t="str">
        <f aca="true" t="shared" si="98" ref="S256:S264">P256</f>
        <v>p</v>
      </c>
      <c r="T256" s="3">
        <v>0</v>
      </c>
    </row>
    <row r="257" spans="1:20" ht="15.75">
      <c r="A257" s="2">
        <v>2</v>
      </c>
      <c r="B257" s="3"/>
      <c r="C257" s="4" t="s">
        <v>15</v>
      </c>
      <c r="D257" s="4" t="s">
        <v>17</v>
      </c>
      <c r="E257" s="3">
        <v>0</v>
      </c>
      <c r="F257" s="2" t="str">
        <f aca="true" t="shared" si="99" ref="F257:G284">C257</f>
        <v>d</v>
      </c>
      <c r="G257" s="4" t="str">
        <f t="shared" si="99"/>
        <v>p</v>
      </c>
      <c r="H257" s="3">
        <v>0</v>
      </c>
      <c r="I257" s="2" t="str">
        <f t="shared" si="94"/>
        <v>d</v>
      </c>
      <c r="J257" s="4" t="str">
        <f t="shared" si="95"/>
        <v>p</v>
      </c>
      <c r="K257" s="3">
        <v>0</v>
      </c>
      <c r="L257" s="2" t="str">
        <f>I257</f>
        <v>d</v>
      </c>
      <c r="M257" s="4" t="str">
        <f>J257</f>
        <v>p</v>
      </c>
      <c r="N257" s="3">
        <v>0</v>
      </c>
      <c r="O257" s="2" t="str">
        <f t="shared" si="96"/>
        <v>d</v>
      </c>
      <c r="P257" s="4" t="str">
        <f t="shared" si="96"/>
        <v>p</v>
      </c>
      <c r="Q257" s="3">
        <v>0</v>
      </c>
      <c r="R257" s="2" t="str">
        <f t="shared" si="97"/>
        <v>d</v>
      </c>
      <c r="S257" s="4" t="str">
        <f t="shared" si="98"/>
        <v>p</v>
      </c>
      <c r="T257" s="3">
        <v>0</v>
      </c>
    </row>
    <row r="258" spans="1:20" ht="15.75">
      <c r="A258" s="2">
        <v>3</v>
      </c>
      <c r="B258" s="3"/>
      <c r="C258" s="4" t="s">
        <v>16</v>
      </c>
      <c r="D258" s="4" t="s">
        <v>18</v>
      </c>
      <c r="E258" s="3">
        <v>0</v>
      </c>
      <c r="F258" s="2" t="str">
        <f t="shared" si="99"/>
        <v>s</v>
      </c>
      <c r="G258" s="4" t="str">
        <f t="shared" si="99"/>
        <v>w</v>
      </c>
      <c r="H258" s="3">
        <v>0</v>
      </c>
      <c r="I258" s="2" t="str">
        <f t="shared" si="94"/>
        <v>s</v>
      </c>
      <c r="J258" s="4" t="str">
        <f t="shared" si="95"/>
        <v>w</v>
      </c>
      <c r="K258" s="3">
        <v>0</v>
      </c>
      <c r="L258" s="2" t="s">
        <v>14</v>
      </c>
      <c r="M258" s="4" t="s">
        <v>17</v>
      </c>
      <c r="N258" s="3">
        <v>0</v>
      </c>
      <c r="O258" s="2" t="str">
        <f t="shared" si="96"/>
        <v>m</v>
      </c>
      <c r="P258" s="4" t="str">
        <f t="shared" si="96"/>
        <v>p</v>
      </c>
      <c r="Q258" s="3">
        <v>0</v>
      </c>
      <c r="R258" s="2" t="str">
        <f t="shared" si="97"/>
        <v>m</v>
      </c>
      <c r="S258" s="4" t="str">
        <f t="shared" si="98"/>
        <v>p</v>
      </c>
      <c r="T258" s="3">
        <v>0</v>
      </c>
    </row>
    <row r="259" spans="1:20" ht="15.75">
      <c r="A259" s="2">
        <v>4</v>
      </c>
      <c r="B259" s="3"/>
      <c r="C259" s="11" t="s">
        <v>15</v>
      </c>
      <c r="D259" s="11" t="s">
        <v>18</v>
      </c>
      <c r="E259" s="3">
        <v>0</v>
      </c>
      <c r="F259" s="2" t="str">
        <f t="shared" si="99"/>
        <v>d</v>
      </c>
      <c r="G259" s="4" t="str">
        <f t="shared" si="99"/>
        <v>w</v>
      </c>
      <c r="H259" s="3">
        <v>0</v>
      </c>
      <c r="I259" s="2" t="str">
        <f t="shared" si="94"/>
        <v>d</v>
      </c>
      <c r="J259" s="4" t="str">
        <f t="shared" si="95"/>
        <v>w</v>
      </c>
      <c r="K259" s="3">
        <v>0</v>
      </c>
      <c r="L259" s="2" t="str">
        <f aca="true" t="shared" si="100" ref="L259:M264">I259</f>
        <v>d</v>
      </c>
      <c r="M259" s="4" t="str">
        <f t="shared" si="100"/>
        <v>w</v>
      </c>
      <c r="N259" s="3">
        <v>0</v>
      </c>
      <c r="O259" s="2" t="str">
        <f t="shared" si="96"/>
        <v>d</v>
      </c>
      <c r="P259" s="4" t="str">
        <f t="shared" si="96"/>
        <v>w</v>
      </c>
      <c r="Q259" s="3">
        <v>0</v>
      </c>
      <c r="R259" s="2" t="str">
        <f t="shared" si="97"/>
        <v>d</v>
      </c>
      <c r="S259" s="4" t="str">
        <f t="shared" si="98"/>
        <v>w</v>
      </c>
      <c r="T259" s="3">
        <v>0</v>
      </c>
    </row>
    <row r="260" spans="1:20" ht="15.75">
      <c r="A260" s="2">
        <v>5</v>
      </c>
      <c r="B260" s="3"/>
      <c r="C260" s="11" t="s">
        <v>15</v>
      </c>
      <c r="D260" s="11" t="s">
        <v>17</v>
      </c>
      <c r="E260" s="3">
        <v>0</v>
      </c>
      <c r="F260" s="2" t="str">
        <f t="shared" si="99"/>
        <v>d</v>
      </c>
      <c r="G260" s="4" t="str">
        <f t="shared" si="99"/>
        <v>p</v>
      </c>
      <c r="H260" s="3">
        <v>0</v>
      </c>
      <c r="I260" s="2" t="str">
        <f t="shared" si="94"/>
        <v>d</v>
      </c>
      <c r="J260" s="4" t="str">
        <f t="shared" si="95"/>
        <v>p</v>
      </c>
      <c r="K260" s="3">
        <v>0</v>
      </c>
      <c r="L260" s="2" t="str">
        <f t="shared" si="100"/>
        <v>d</v>
      </c>
      <c r="M260" s="4" t="str">
        <f t="shared" si="100"/>
        <v>p</v>
      </c>
      <c r="N260" s="3">
        <v>0</v>
      </c>
      <c r="O260" s="2" t="s">
        <v>15</v>
      </c>
      <c r="P260" s="4" t="s">
        <v>18</v>
      </c>
      <c r="Q260" s="3">
        <v>1</v>
      </c>
      <c r="R260" s="2" t="str">
        <f t="shared" si="97"/>
        <v>d</v>
      </c>
      <c r="S260" s="4" t="str">
        <f t="shared" si="98"/>
        <v>w</v>
      </c>
      <c r="T260" s="3">
        <v>0</v>
      </c>
    </row>
    <row r="261" spans="1:20" ht="15.75">
      <c r="A261" s="2">
        <v>6</v>
      </c>
      <c r="B261" s="3"/>
      <c r="C261" s="11" t="s">
        <v>15</v>
      </c>
      <c r="D261" s="11" t="s">
        <v>17</v>
      </c>
      <c r="E261" s="3">
        <v>0</v>
      </c>
      <c r="F261" s="2" t="str">
        <f t="shared" si="99"/>
        <v>d</v>
      </c>
      <c r="G261" s="4" t="str">
        <f t="shared" si="99"/>
        <v>p</v>
      </c>
      <c r="H261" s="3">
        <v>0</v>
      </c>
      <c r="I261" s="2" t="str">
        <f t="shared" si="94"/>
        <v>d</v>
      </c>
      <c r="J261" s="4" t="str">
        <f t="shared" si="95"/>
        <v>p</v>
      </c>
      <c r="K261" s="3">
        <v>0</v>
      </c>
      <c r="L261" s="2" t="str">
        <f t="shared" si="100"/>
        <v>d</v>
      </c>
      <c r="M261" s="4" t="str">
        <f t="shared" si="100"/>
        <v>p</v>
      </c>
      <c r="N261" s="3">
        <v>0</v>
      </c>
      <c r="O261" s="2" t="str">
        <f aca="true" t="shared" si="101" ref="O261:P264">L261</f>
        <v>d</v>
      </c>
      <c r="P261" s="4" t="str">
        <f t="shared" si="101"/>
        <v>p</v>
      </c>
      <c r="Q261" s="3">
        <v>0</v>
      </c>
      <c r="R261" s="2" t="str">
        <f t="shared" si="97"/>
        <v>d</v>
      </c>
      <c r="S261" s="4" t="str">
        <f t="shared" si="98"/>
        <v>p</v>
      </c>
      <c r="T261" s="3">
        <v>0</v>
      </c>
    </row>
    <row r="262" spans="1:20" ht="15.75">
      <c r="A262" s="2">
        <v>7</v>
      </c>
      <c r="B262" s="3"/>
      <c r="C262" s="11" t="s">
        <v>15</v>
      </c>
      <c r="D262" s="11" t="s">
        <v>17</v>
      </c>
      <c r="E262" s="3">
        <v>0</v>
      </c>
      <c r="F262" s="2" t="str">
        <f t="shared" si="99"/>
        <v>d</v>
      </c>
      <c r="G262" s="4" t="str">
        <f t="shared" si="99"/>
        <v>p</v>
      </c>
      <c r="H262" s="3">
        <v>0</v>
      </c>
      <c r="I262" s="2" t="str">
        <f t="shared" si="94"/>
        <v>d</v>
      </c>
      <c r="J262" s="4" t="str">
        <f t="shared" si="95"/>
        <v>p</v>
      </c>
      <c r="K262" s="3">
        <v>0</v>
      </c>
      <c r="L262" s="2" t="str">
        <f t="shared" si="100"/>
        <v>d</v>
      </c>
      <c r="M262" s="4" t="str">
        <f t="shared" si="100"/>
        <v>p</v>
      </c>
      <c r="N262" s="3">
        <v>0</v>
      </c>
      <c r="O262" s="2" t="str">
        <f t="shared" si="101"/>
        <v>d</v>
      </c>
      <c r="P262" s="4" t="str">
        <f t="shared" si="101"/>
        <v>p</v>
      </c>
      <c r="Q262" s="3">
        <v>0</v>
      </c>
      <c r="R262" s="2" t="str">
        <f t="shared" si="97"/>
        <v>d</v>
      </c>
      <c r="S262" s="4" t="str">
        <f t="shared" si="98"/>
        <v>p</v>
      </c>
      <c r="T262" s="3">
        <v>0</v>
      </c>
    </row>
    <row r="263" spans="1:20" ht="15.75">
      <c r="A263" s="2">
        <v>8</v>
      </c>
      <c r="B263" s="3"/>
      <c r="C263" s="11" t="s">
        <v>14</v>
      </c>
      <c r="D263" s="11" t="s">
        <v>17</v>
      </c>
      <c r="E263" s="3">
        <v>0</v>
      </c>
      <c r="F263" s="2" t="str">
        <f t="shared" si="99"/>
        <v>m</v>
      </c>
      <c r="G263" s="4" t="str">
        <f t="shared" si="99"/>
        <v>p</v>
      </c>
      <c r="H263" s="3">
        <v>0</v>
      </c>
      <c r="I263" s="2" t="str">
        <f t="shared" si="94"/>
        <v>m</v>
      </c>
      <c r="J263" s="4" t="str">
        <f t="shared" si="95"/>
        <v>p</v>
      </c>
      <c r="K263" s="3">
        <v>0</v>
      </c>
      <c r="L263" s="2" t="str">
        <f t="shared" si="100"/>
        <v>m</v>
      </c>
      <c r="M263" s="4" t="str">
        <f t="shared" si="100"/>
        <v>p</v>
      </c>
      <c r="N263" s="3">
        <v>0</v>
      </c>
      <c r="O263" s="2" t="str">
        <f t="shared" si="101"/>
        <v>m</v>
      </c>
      <c r="P263" s="4" t="str">
        <f t="shared" si="101"/>
        <v>p</v>
      </c>
      <c r="Q263" s="3">
        <v>0</v>
      </c>
      <c r="R263" s="2" t="str">
        <f t="shared" si="97"/>
        <v>m</v>
      </c>
      <c r="S263" s="4" t="str">
        <f t="shared" si="98"/>
        <v>p</v>
      </c>
      <c r="T263" s="3">
        <v>0</v>
      </c>
    </row>
    <row r="264" spans="1:20" ht="15.75">
      <c r="A264" s="2">
        <v>9</v>
      </c>
      <c r="B264" s="3" t="s">
        <v>154</v>
      </c>
      <c r="C264" s="11" t="s">
        <v>14</v>
      </c>
      <c r="D264" s="11" t="s">
        <v>17</v>
      </c>
      <c r="E264" s="3">
        <v>0</v>
      </c>
      <c r="F264" s="2" t="str">
        <f t="shared" si="99"/>
        <v>m</v>
      </c>
      <c r="G264" s="4" t="str">
        <f t="shared" si="99"/>
        <v>p</v>
      </c>
      <c r="H264" s="3">
        <v>0</v>
      </c>
      <c r="I264" s="2" t="str">
        <f t="shared" si="94"/>
        <v>m</v>
      </c>
      <c r="J264" s="4" t="str">
        <f t="shared" si="95"/>
        <v>p</v>
      </c>
      <c r="K264" s="3">
        <v>0</v>
      </c>
      <c r="L264" s="2" t="str">
        <f t="shared" si="100"/>
        <v>m</v>
      </c>
      <c r="M264" s="4" t="str">
        <f t="shared" si="100"/>
        <v>p</v>
      </c>
      <c r="N264" s="3">
        <v>0</v>
      </c>
      <c r="O264" s="2" t="str">
        <f t="shared" si="101"/>
        <v>m</v>
      </c>
      <c r="P264" s="4" t="str">
        <f t="shared" si="101"/>
        <v>p</v>
      </c>
      <c r="Q264" s="3">
        <v>0</v>
      </c>
      <c r="R264" s="2" t="str">
        <f t="shared" si="97"/>
        <v>m</v>
      </c>
      <c r="S264" s="4" t="str">
        <f t="shared" si="98"/>
        <v>p</v>
      </c>
      <c r="T264" s="3">
        <v>0</v>
      </c>
    </row>
    <row r="265" spans="1:20" ht="15.75">
      <c r="A265" s="2">
        <v>10</v>
      </c>
      <c r="B265" s="3"/>
      <c r="C265" s="11" t="s">
        <v>14</v>
      </c>
      <c r="D265" s="11" t="s">
        <v>18</v>
      </c>
      <c r="E265" s="3">
        <v>0</v>
      </c>
      <c r="F265" s="2" t="str">
        <f t="shared" si="99"/>
        <v>m</v>
      </c>
      <c r="G265" s="4" t="str">
        <f t="shared" si="99"/>
        <v>w</v>
      </c>
      <c r="H265" s="3">
        <v>0</v>
      </c>
      <c r="I265" s="2" t="str">
        <f t="shared" si="94"/>
        <v>m</v>
      </c>
      <c r="J265" s="4" t="str">
        <f t="shared" si="95"/>
        <v>w</v>
      </c>
      <c r="K265" s="3">
        <v>0</v>
      </c>
      <c r="L265" s="2" t="s">
        <v>15</v>
      </c>
      <c r="M265" s="4" t="s">
        <v>17</v>
      </c>
      <c r="N265" s="3">
        <v>0</v>
      </c>
      <c r="O265" s="2" t="s">
        <v>14</v>
      </c>
      <c r="P265" s="4" t="s">
        <v>18</v>
      </c>
      <c r="Q265" s="3">
        <v>0</v>
      </c>
      <c r="R265" s="2" t="s">
        <v>15</v>
      </c>
      <c r="S265" s="4" t="s">
        <v>17</v>
      </c>
      <c r="T265" s="3">
        <v>0</v>
      </c>
    </row>
    <row r="266" spans="1:20" ht="15.75">
      <c r="A266" s="2">
        <v>11</v>
      </c>
      <c r="B266" s="3" t="s">
        <v>155</v>
      </c>
      <c r="C266" s="11" t="s">
        <v>14</v>
      </c>
      <c r="D266" s="11" t="s">
        <v>17</v>
      </c>
      <c r="E266" s="3">
        <v>0</v>
      </c>
      <c r="F266" s="2" t="str">
        <f t="shared" si="99"/>
        <v>m</v>
      </c>
      <c r="G266" s="4" t="str">
        <f t="shared" si="99"/>
        <v>p</v>
      </c>
      <c r="H266" s="3">
        <v>0</v>
      </c>
      <c r="I266" s="2" t="str">
        <f t="shared" si="94"/>
        <v>m</v>
      </c>
      <c r="J266" s="4" t="str">
        <f t="shared" si="95"/>
        <v>p</v>
      </c>
      <c r="K266" s="3">
        <v>0</v>
      </c>
      <c r="L266" s="2" t="str">
        <f aca="true" t="shared" si="102" ref="L266:L276">I266</f>
        <v>m</v>
      </c>
      <c r="M266" s="4" t="str">
        <f aca="true" t="shared" si="103" ref="M266:M276">J266</f>
        <v>p</v>
      </c>
      <c r="N266" s="3">
        <v>0</v>
      </c>
      <c r="O266" s="2" t="str">
        <f>L266</f>
        <v>m</v>
      </c>
      <c r="P266" s="4" t="str">
        <f>M266</f>
        <v>p</v>
      </c>
      <c r="Q266" s="3">
        <v>0</v>
      </c>
      <c r="R266" s="2" t="str">
        <f>O266</f>
        <v>m</v>
      </c>
      <c r="S266" s="4" t="str">
        <f>P266</f>
        <v>p</v>
      </c>
      <c r="T266" s="3">
        <v>0</v>
      </c>
    </row>
    <row r="267" spans="1:20" ht="15.75">
      <c r="A267" s="2">
        <v>12</v>
      </c>
      <c r="B267" s="3" t="s">
        <v>156</v>
      </c>
      <c r="C267" s="11" t="s">
        <v>15</v>
      </c>
      <c r="D267" s="11" t="s">
        <v>17</v>
      </c>
      <c r="E267" s="3">
        <v>0</v>
      </c>
      <c r="F267" s="2" t="str">
        <f t="shared" si="99"/>
        <v>d</v>
      </c>
      <c r="G267" s="4" t="str">
        <f t="shared" si="99"/>
        <v>p</v>
      </c>
      <c r="H267" s="3">
        <v>0</v>
      </c>
      <c r="I267" s="2" t="s">
        <v>14</v>
      </c>
      <c r="J267" s="4" t="s">
        <v>18</v>
      </c>
      <c r="K267" s="3">
        <v>0</v>
      </c>
      <c r="L267" s="2" t="str">
        <f t="shared" si="102"/>
        <v>m</v>
      </c>
      <c r="M267" s="4" t="str">
        <f t="shared" si="103"/>
        <v>w</v>
      </c>
      <c r="N267" s="3">
        <v>0</v>
      </c>
      <c r="O267" s="2" t="str">
        <f>L267</f>
        <v>m</v>
      </c>
      <c r="P267" s="4" t="str">
        <f>M267</f>
        <v>w</v>
      </c>
      <c r="Q267" s="3">
        <v>0</v>
      </c>
      <c r="R267" s="2" t="str">
        <f>O267</f>
        <v>m</v>
      </c>
      <c r="S267" s="4" t="str">
        <f>P267</f>
        <v>w</v>
      </c>
      <c r="T267" s="3">
        <v>0</v>
      </c>
    </row>
    <row r="268" spans="1:20" ht="15.75">
      <c r="A268" s="2">
        <v>13</v>
      </c>
      <c r="B268" s="3"/>
      <c r="C268" s="11" t="s">
        <v>14</v>
      </c>
      <c r="D268" s="11" t="s">
        <v>17</v>
      </c>
      <c r="E268" s="3">
        <v>0</v>
      </c>
      <c r="F268" s="2" t="s">
        <v>30</v>
      </c>
      <c r="G268" s="4"/>
      <c r="H268" s="3">
        <v>0</v>
      </c>
      <c r="I268" s="2" t="s">
        <v>14</v>
      </c>
      <c r="J268" s="4" t="s">
        <v>17</v>
      </c>
      <c r="K268" s="3">
        <v>0</v>
      </c>
      <c r="L268" s="2" t="str">
        <f t="shared" si="102"/>
        <v>m</v>
      </c>
      <c r="M268" s="4" t="str">
        <f t="shared" si="103"/>
        <v>p</v>
      </c>
      <c r="N268" s="3">
        <v>0</v>
      </c>
      <c r="O268" s="2" t="s">
        <v>16</v>
      </c>
      <c r="P268" s="4" t="s">
        <v>18</v>
      </c>
      <c r="Q268" s="3">
        <v>0</v>
      </c>
      <c r="R268" s="2" t="s">
        <v>14</v>
      </c>
      <c r="S268" s="4" t="s">
        <v>17</v>
      </c>
      <c r="T268" s="3">
        <v>0</v>
      </c>
    </row>
    <row r="269" spans="1:20" ht="15.75">
      <c r="A269" s="2">
        <v>14</v>
      </c>
      <c r="B269" s="3"/>
      <c r="C269" s="11" t="s">
        <v>14</v>
      </c>
      <c r="D269" s="11" t="s">
        <v>17</v>
      </c>
      <c r="E269" s="3">
        <v>0</v>
      </c>
      <c r="F269" s="2" t="s">
        <v>67</v>
      </c>
      <c r="G269" s="4"/>
      <c r="H269" s="3">
        <v>0</v>
      </c>
      <c r="I269" s="2" t="s">
        <v>14</v>
      </c>
      <c r="J269" s="4" t="s">
        <v>17</v>
      </c>
      <c r="K269" s="3">
        <v>0</v>
      </c>
      <c r="L269" s="2" t="str">
        <f t="shared" si="102"/>
        <v>m</v>
      </c>
      <c r="M269" s="4" t="str">
        <f t="shared" si="103"/>
        <v>p</v>
      </c>
      <c r="N269" s="3">
        <v>0</v>
      </c>
      <c r="O269" s="2" t="str">
        <f aca="true" t="shared" si="104" ref="O269:O278">L269</f>
        <v>m</v>
      </c>
      <c r="P269" s="4" t="str">
        <f aca="true" t="shared" si="105" ref="P269:P278">M269</f>
        <v>p</v>
      </c>
      <c r="Q269" s="3">
        <v>0</v>
      </c>
      <c r="R269" s="2" t="str">
        <f aca="true" t="shared" si="106" ref="R269:S271">O269</f>
        <v>m</v>
      </c>
      <c r="S269" s="4" t="str">
        <f t="shared" si="106"/>
        <v>p</v>
      </c>
      <c r="T269" s="3">
        <v>0</v>
      </c>
    </row>
    <row r="270" spans="1:20" ht="15.75">
      <c r="A270" s="2">
        <v>15</v>
      </c>
      <c r="B270" s="3"/>
      <c r="C270" s="11" t="s">
        <v>14</v>
      </c>
      <c r="D270" s="11" t="s">
        <v>18</v>
      </c>
      <c r="E270" s="3">
        <v>0</v>
      </c>
      <c r="F270" s="2" t="str">
        <f t="shared" si="99"/>
        <v>m</v>
      </c>
      <c r="G270" s="4" t="str">
        <f t="shared" si="99"/>
        <v>w</v>
      </c>
      <c r="H270" s="3">
        <v>0</v>
      </c>
      <c r="I270" s="2" t="str">
        <f>F270</f>
        <v>m</v>
      </c>
      <c r="J270" s="4" t="str">
        <f>G270</f>
        <v>w</v>
      </c>
      <c r="K270" s="3">
        <v>0</v>
      </c>
      <c r="L270" s="2" t="str">
        <f t="shared" si="102"/>
        <v>m</v>
      </c>
      <c r="M270" s="4" t="str">
        <f t="shared" si="103"/>
        <v>w</v>
      </c>
      <c r="N270" s="3">
        <v>0</v>
      </c>
      <c r="O270" s="2" t="str">
        <f t="shared" si="104"/>
        <v>m</v>
      </c>
      <c r="P270" s="4" t="str">
        <f t="shared" si="105"/>
        <v>w</v>
      </c>
      <c r="Q270" s="3">
        <v>0</v>
      </c>
      <c r="R270" s="2" t="str">
        <f t="shared" si="106"/>
        <v>m</v>
      </c>
      <c r="S270" s="4" t="str">
        <f t="shared" si="106"/>
        <v>w</v>
      </c>
      <c r="T270" s="3">
        <v>0</v>
      </c>
    </row>
    <row r="271" spans="1:20" ht="15.75">
      <c r="A271" s="2">
        <v>16</v>
      </c>
      <c r="B271" s="3"/>
      <c r="C271" s="11" t="s">
        <v>14</v>
      </c>
      <c r="D271" s="11" t="s">
        <v>18</v>
      </c>
      <c r="E271" s="3">
        <v>0</v>
      </c>
      <c r="F271" s="2" t="str">
        <f t="shared" si="99"/>
        <v>m</v>
      </c>
      <c r="G271" s="4" t="str">
        <f t="shared" si="99"/>
        <v>w</v>
      </c>
      <c r="H271" s="3">
        <v>0</v>
      </c>
      <c r="I271" s="2" t="s">
        <v>16</v>
      </c>
      <c r="J271" s="4" t="str">
        <f>G271</f>
        <v>w</v>
      </c>
      <c r="K271" s="3">
        <v>-1</v>
      </c>
      <c r="L271" s="2" t="str">
        <f t="shared" si="102"/>
        <v>s</v>
      </c>
      <c r="M271" s="4" t="str">
        <f t="shared" si="103"/>
        <v>w</v>
      </c>
      <c r="N271" s="3">
        <v>0</v>
      </c>
      <c r="O271" s="2" t="str">
        <f t="shared" si="104"/>
        <v>s</v>
      </c>
      <c r="P271" s="4" t="str">
        <f t="shared" si="105"/>
        <v>w</v>
      </c>
      <c r="Q271" s="3">
        <v>0</v>
      </c>
      <c r="R271" s="2" t="str">
        <f t="shared" si="106"/>
        <v>s</v>
      </c>
      <c r="S271" s="4" t="str">
        <f t="shared" si="106"/>
        <v>w</v>
      </c>
      <c r="T271" s="3">
        <v>0</v>
      </c>
    </row>
    <row r="272" spans="1:20" ht="15.75">
      <c r="A272" s="2">
        <v>17</v>
      </c>
      <c r="B272" s="3"/>
      <c r="C272" s="11" t="s">
        <v>15</v>
      </c>
      <c r="D272" s="11" t="s">
        <v>18</v>
      </c>
      <c r="E272" s="3">
        <v>0</v>
      </c>
      <c r="F272" s="2" t="str">
        <f t="shared" si="99"/>
        <v>d</v>
      </c>
      <c r="G272" s="4" t="str">
        <f t="shared" si="99"/>
        <v>w</v>
      </c>
      <c r="H272" s="3">
        <v>0</v>
      </c>
      <c r="I272" s="2" t="str">
        <f>F272</f>
        <v>d</v>
      </c>
      <c r="J272" s="4" t="str">
        <f>G272</f>
        <v>w</v>
      </c>
      <c r="K272" s="3">
        <v>0</v>
      </c>
      <c r="L272" s="2" t="str">
        <f t="shared" si="102"/>
        <v>d</v>
      </c>
      <c r="M272" s="4" t="str">
        <f t="shared" si="103"/>
        <v>w</v>
      </c>
      <c r="N272" s="3">
        <v>0</v>
      </c>
      <c r="O272" s="2" t="str">
        <f t="shared" si="104"/>
        <v>d</v>
      </c>
      <c r="P272" s="4" t="str">
        <f t="shared" si="105"/>
        <v>w</v>
      </c>
      <c r="Q272" s="3">
        <v>0</v>
      </c>
      <c r="R272" s="2" t="s">
        <v>15</v>
      </c>
      <c r="S272" s="4" t="s">
        <v>17</v>
      </c>
      <c r="T272" s="3">
        <v>-1</v>
      </c>
    </row>
    <row r="273" spans="1:20" ht="15.75">
      <c r="A273" s="2">
        <v>18</v>
      </c>
      <c r="B273" s="3"/>
      <c r="C273" s="11" t="s">
        <v>14</v>
      </c>
      <c r="D273" s="11" t="s">
        <v>17</v>
      </c>
      <c r="E273" s="3">
        <v>0</v>
      </c>
      <c r="F273" s="2" t="str">
        <f t="shared" si="99"/>
        <v>m</v>
      </c>
      <c r="G273" s="4" t="str">
        <f t="shared" si="99"/>
        <v>p</v>
      </c>
      <c r="H273" s="3">
        <v>0</v>
      </c>
      <c r="I273" s="2" t="str">
        <f>F273</f>
        <v>m</v>
      </c>
      <c r="J273" s="4" t="str">
        <f>G273</f>
        <v>p</v>
      </c>
      <c r="K273" s="3">
        <v>0</v>
      </c>
      <c r="L273" s="2" t="str">
        <f t="shared" si="102"/>
        <v>m</v>
      </c>
      <c r="M273" s="4" t="str">
        <f t="shared" si="103"/>
        <v>p</v>
      </c>
      <c r="N273" s="3">
        <v>0</v>
      </c>
      <c r="O273" s="2" t="str">
        <f t="shared" si="104"/>
        <v>m</v>
      </c>
      <c r="P273" s="4" t="str">
        <f t="shared" si="105"/>
        <v>p</v>
      </c>
      <c r="Q273" s="3">
        <v>0</v>
      </c>
      <c r="R273" s="2" t="str">
        <f aca="true" t="shared" si="107" ref="R273:R285">O273</f>
        <v>m</v>
      </c>
      <c r="S273" s="4" t="str">
        <f aca="true" t="shared" si="108" ref="S273:S285">P273</f>
        <v>p</v>
      </c>
      <c r="T273" s="3">
        <v>0</v>
      </c>
    </row>
    <row r="274" spans="1:20" ht="15.75">
      <c r="A274" s="2">
        <v>19</v>
      </c>
      <c r="B274" s="3"/>
      <c r="C274" s="11" t="s">
        <v>16</v>
      </c>
      <c r="D274" s="11" t="s">
        <v>18</v>
      </c>
      <c r="E274" s="3">
        <v>0</v>
      </c>
      <c r="F274" s="2" t="str">
        <f t="shared" si="99"/>
        <v>s</v>
      </c>
      <c r="G274" s="4" t="str">
        <f t="shared" si="99"/>
        <v>w</v>
      </c>
      <c r="H274" s="3">
        <v>0</v>
      </c>
      <c r="I274" s="2" t="str">
        <f>F274</f>
        <v>s</v>
      </c>
      <c r="J274" s="4" t="str">
        <f>G274</f>
        <v>w</v>
      </c>
      <c r="K274" s="3">
        <v>0</v>
      </c>
      <c r="L274" s="2" t="str">
        <f t="shared" si="102"/>
        <v>s</v>
      </c>
      <c r="M274" s="4" t="str">
        <f t="shared" si="103"/>
        <v>w</v>
      </c>
      <c r="N274" s="3">
        <v>0</v>
      </c>
      <c r="O274" s="2" t="str">
        <f t="shared" si="104"/>
        <v>s</v>
      </c>
      <c r="P274" s="4" t="str">
        <f t="shared" si="105"/>
        <v>w</v>
      </c>
      <c r="Q274" s="3">
        <v>0</v>
      </c>
      <c r="R274" s="2" t="str">
        <f t="shared" si="107"/>
        <v>s</v>
      </c>
      <c r="S274" s="4" t="str">
        <f t="shared" si="108"/>
        <v>w</v>
      </c>
      <c r="T274" s="3">
        <v>0</v>
      </c>
    </row>
    <row r="275" spans="1:20" ht="15.75">
      <c r="A275" s="2">
        <v>20</v>
      </c>
      <c r="B275" s="3"/>
      <c r="C275" s="11" t="s">
        <v>14</v>
      </c>
      <c r="D275" s="11" t="s">
        <v>17</v>
      </c>
      <c r="E275" s="3">
        <v>0</v>
      </c>
      <c r="F275" s="2" t="str">
        <f t="shared" si="99"/>
        <v>m</v>
      </c>
      <c r="G275" s="4" t="str">
        <f t="shared" si="99"/>
        <v>p</v>
      </c>
      <c r="H275" s="3">
        <v>0</v>
      </c>
      <c r="I275" s="2" t="str">
        <f>F275</f>
        <v>m</v>
      </c>
      <c r="J275" s="4" t="str">
        <f>G275</f>
        <v>p</v>
      </c>
      <c r="K275" s="3">
        <v>0</v>
      </c>
      <c r="L275" s="2" t="str">
        <f t="shared" si="102"/>
        <v>m</v>
      </c>
      <c r="M275" s="4" t="str">
        <f t="shared" si="103"/>
        <v>p</v>
      </c>
      <c r="N275" s="3">
        <v>0</v>
      </c>
      <c r="O275" s="2" t="str">
        <f t="shared" si="104"/>
        <v>m</v>
      </c>
      <c r="P275" s="4" t="str">
        <f t="shared" si="105"/>
        <v>p</v>
      </c>
      <c r="Q275" s="3">
        <v>0</v>
      </c>
      <c r="R275" s="2" t="str">
        <f t="shared" si="107"/>
        <v>m</v>
      </c>
      <c r="S275" s="4" t="str">
        <f t="shared" si="108"/>
        <v>p</v>
      </c>
      <c r="T275" s="3">
        <v>0</v>
      </c>
    </row>
    <row r="276" spans="1:20" ht="15.75">
      <c r="A276" s="2">
        <v>21</v>
      </c>
      <c r="B276" s="3"/>
      <c r="C276" s="11" t="s">
        <v>16</v>
      </c>
      <c r="D276" s="11" t="s">
        <v>18</v>
      </c>
      <c r="E276" s="3">
        <v>0</v>
      </c>
      <c r="F276" s="2" t="str">
        <f t="shared" si="99"/>
        <v>s</v>
      </c>
      <c r="G276" s="4" t="str">
        <f t="shared" si="99"/>
        <v>w</v>
      </c>
      <c r="H276" s="3">
        <v>0</v>
      </c>
      <c r="I276" s="2" t="s">
        <v>14</v>
      </c>
      <c r="J276" s="4" t="s">
        <v>17</v>
      </c>
      <c r="K276" s="3">
        <v>0</v>
      </c>
      <c r="L276" s="2" t="str">
        <f t="shared" si="102"/>
        <v>m</v>
      </c>
      <c r="M276" s="4" t="str">
        <f t="shared" si="103"/>
        <v>p</v>
      </c>
      <c r="N276" s="3">
        <v>0</v>
      </c>
      <c r="O276" s="2" t="str">
        <f t="shared" si="104"/>
        <v>m</v>
      </c>
      <c r="P276" s="4" t="str">
        <f t="shared" si="105"/>
        <v>p</v>
      </c>
      <c r="Q276" s="3">
        <v>0</v>
      </c>
      <c r="R276" s="2" t="str">
        <f t="shared" si="107"/>
        <v>m</v>
      </c>
      <c r="S276" s="4" t="str">
        <f t="shared" si="108"/>
        <v>p</v>
      </c>
      <c r="T276" s="3">
        <v>0</v>
      </c>
    </row>
    <row r="277" spans="1:20" ht="15.75">
      <c r="A277" s="2">
        <v>22</v>
      </c>
      <c r="B277" s="3"/>
      <c r="C277" s="11" t="s">
        <v>14</v>
      </c>
      <c r="D277" s="11" t="s">
        <v>17</v>
      </c>
      <c r="E277" s="3">
        <v>0</v>
      </c>
      <c r="F277" s="2" t="str">
        <f t="shared" si="99"/>
        <v>m</v>
      </c>
      <c r="G277" s="4" t="str">
        <f t="shared" si="99"/>
        <v>p</v>
      </c>
      <c r="H277" s="3">
        <v>0</v>
      </c>
      <c r="I277" s="2" t="s">
        <v>14</v>
      </c>
      <c r="J277" s="4" t="s">
        <v>18</v>
      </c>
      <c r="K277" s="3">
        <v>1</v>
      </c>
      <c r="L277" s="2" t="s">
        <v>15</v>
      </c>
      <c r="M277" s="4" t="s">
        <v>17</v>
      </c>
      <c r="N277" s="3">
        <v>0</v>
      </c>
      <c r="O277" s="2" t="str">
        <f t="shared" si="104"/>
        <v>d</v>
      </c>
      <c r="P277" s="4" t="str">
        <f t="shared" si="105"/>
        <v>p</v>
      </c>
      <c r="Q277" s="3">
        <v>0</v>
      </c>
      <c r="R277" s="2" t="str">
        <f t="shared" si="107"/>
        <v>d</v>
      </c>
      <c r="S277" s="4" t="str">
        <f t="shared" si="108"/>
        <v>p</v>
      </c>
      <c r="T277" s="3">
        <v>0</v>
      </c>
    </row>
    <row r="278" spans="1:20" ht="15.75">
      <c r="A278" s="2">
        <v>23</v>
      </c>
      <c r="B278" s="3"/>
      <c r="C278" s="11" t="s">
        <v>14</v>
      </c>
      <c r="D278" s="11" t="s">
        <v>18</v>
      </c>
      <c r="E278" s="3">
        <v>0</v>
      </c>
      <c r="F278" s="2" t="str">
        <f t="shared" si="99"/>
        <v>m</v>
      </c>
      <c r="G278" s="4" t="str">
        <f t="shared" si="99"/>
        <v>w</v>
      </c>
      <c r="H278" s="3">
        <v>0</v>
      </c>
      <c r="I278" s="2" t="str">
        <f aca="true" t="shared" si="109" ref="I278:J285">F278</f>
        <v>m</v>
      </c>
      <c r="J278" s="4" t="str">
        <f t="shared" si="109"/>
        <v>w</v>
      </c>
      <c r="K278" s="3">
        <v>0</v>
      </c>
      <c r="L278" s="2" t="str">
        <f>I278</f>
        <v>m</v>
      </c>
      <c r="M278" s="4" t="str">
        <f>J278</f>
        <v>w</v>
      </c>
      <c r="N278" s="3">
        <v>0</v>
      </c>
      <c r="O278" s="2" t="str">
        <f t="shared" si="104"/>
        <v>m</v>
      </c>
      <c r="P278" s="4" t="str">
        <f t="shared" si="105"/>
        <v>w</v>
      </c>
      <c r="Q278" s="3">
        <v>0</v>
      </c>
      <c r="R278" s="2" t="str">
        <f t="shared" si="107"/>
        <v>m</v>
      </c>
      <c r="S278" s="4" t="str">
        <f t="shared" si="108"/>
        <v>w</v>
      </c>
      <c r="T278" s="3">
        <v>0</v>
      </c>
    </row>
    <row r="279" spans="1:20" ht="15.75">
      <c r="A279" s="2">
        <v>24</v>
      </c>
      <c r="B279" s="3"/>
      <c r="C279" s="11" t="s">
        <v>15</v>
      </c>
      <c r="D279" s="11" t="s">
        <v>17</v>
      </c>
      <c r="E279" s="3">
        <v>0</v>
      </c>
      <c r="F279" s="2" t="str">
        <f t="shared" si="99"/>
        <v>d</v>
      </c>
      <c r="G279" s="4" t="str">
        <f t="shared" si="99"/>
        <v>p</v>
      </c>
      <c r="H279" s="3">
        <v>0</v>
      </c>
      <c r="I279" s="2" t="str">
        <f t="shared" si="109"/>
        <v>d</v>
      </c>
      <c r="J279" s="4" t="str">
        <f t="shared" si="109"/>
        <v>p</v>
      </c>
      <c r="K279" s="3">
        <v>0</v>
      </c>
      <c r="L279" s="2" t="s">
        <v>67</v>
      </c>
      <c r="M279" s="4"/>
      <c r="N279" s="3">
        <v>0</v>
      </c>
      <c r="O279" s="2" t="s">
        <v>15</v>
      </c>
      <c r="P279" s="4" t="s">
        <v>17</v>
      </c>
      <c r="Q279" s="3">
        <v>0</v>
      </c>
      <c r="R279" s="2" t="str">
        <f t="shared" si="107"/>
        <v>d</v>
      </c>
      <c r="S279" s="4" t="str">
        <f t="shared" si="108"/>
        <v>p</v>
      </c>
      <c r="T279" s="3">
        <v>0</v>
      </c>
    </row>
    <row r="280" spans="1:20" ht="15.75">
      <c r="A280" s="2">
        <v>25</v>
      </c>
      <c r="B280" s="3"/>
      <c r="C280" s="11" t="s">
        <v>15</v>
      </c>
      <c r="D280" s="11" t="s">
        <v>17</v>
      </c>
      <c r="E280" s="3">
        <v>0</v>
      </c>
      <c r="F280" s="2" t="str">
        <f t="shared" si="99"/>
        <v>d</v>
      </c>
      <c r="G280" s="4" t="str">
        <f t="shared" si="99"/>
        <v>p</v>
      </c>
      <c r="H280" s="3">
        <v>0</v>
      </c>
      <c r="I280" s="2" t="str">
        <f t="shared" si="109"/>
        <v>d</v>
      </c>
      <c r="J280" s="4" t="str">
        <f t="shared" si="109"/>
        <v>p</v>
      </c>
      <c r="K280" s="3">
        <v>0</v>
      </c>
      <c r="L280" s="2" t="str">
        <f aca="true" t="shared" si="110" ref="L280:M285">I280</f>
        <v>d</v>
      </c>
      <c r="M280" s="4" t="str">
        <f t="shared" si="110"/>
        <v>p</v>
      </c>
      <c r="N280" s="3">
        <v>0</v>
      </c>
      <c r="O280" s="2" t="str">
        <f>L280</f>
        <v>d</v>
      </c>
      <c r="P280" s="4" t="str">
        <f>M280</f>
        <v>p</v>
      </c>
      <c r="Q280" s="3">
        <v>0</v>
      </c>
      <c r="R280" s="2" t="str">
        <f t="shared" si="107"/>
        <v>d</v>
      </c>
      <c r="S280" s="4" t="str">
        <f t="shared" si="108"/>
        <v>p</v>
      </c>
      <c r="T280" s="3">
        <v>0</v>
      </c>
    </row>
    <row r="281" spans="1:20" ht="15.75">
      <c r="A281" s="7">
        <v>26</v>
      </c>
      <c r="B281" s="3" t="s">
        <v>157</v>
      </c>
      <c r="C281" s="11" t="s">
        <v>16</v>
      </c>
      <c r="D281" s="11" t="s">
        <v>18</v>
      </c>
      <c r="E281" s="3">
        <v>0</v>
      </c>
      <c r="F281" s="2" t="str">
        <f t="shared" si="99"/>
        <v>s</v>
      </c>
      <c r="G281" s="4" t="str">
        <f t="shared" si="99"/>
        <v>w</v>
      </c>
      <c r="H281" s="3">
        <v>0</v>
      </c>
      <c r="I281" s="2" t="str">
        <f t="shared" si="109"/>
        <v>s</v>
      </c>
      <c r="J281" s="4" t="str">
        <f t="shared" si="109"/>
        <v>w</v>
      </c>
      <c r="K281" s="3">
        <v>0</v>
      </c>
      <c r="L281" s="2" t="str">
        <f t="shared" si="110"/>
        <v>s</v>
      </c>
      <c r="M281" s="4" t="str">
        <f t="shared" si="110"/>
        <v>w</v>
      </c>
      <c r="N281" s="3">
        <v>0</v>
      </c>
      <c r="O281" s="2" t="s">
        <v>14</v>
      </c>
      <c r="P281" s="4" t="s">
        <v>17</v>
      </c>
      <c r="Q281" s="3">
        <v>0</v>
      </c>
      <c r="R281" s="2" t="str">
        <f t="shared" si="107"/>
        <v>m</v>
      </c>
      <c r="S281" s="4" t="str">
        <f t="shared" si="108"/>
        <v>p</v>
      </c>
      <c r="T281" s="3">
        <v>0</v>
      </c>
    </row>
    <row r="282" spans="1:20" ht="15.75">
      <c r="A282" s="7">
        <v>27</v>
      </c>
      <c r="B282" s="3"/>
      <c r="C282" s="11" t="s">
        <v>15</v>
      </c>
      <c r="D282" s="11" t="s">
        <v>17</v>
      </c>
      <c r="E282" s="3">
        <v>0</v>
      </c>
      <c r="F282" s="2" t="str">
        <f t="shared" si="99"/>
        <v>d</v>
      </c>
      <c r="G282" s="4" t="str">
        <f t="shared" si="99"/>
        <v>p</v>
      </c>
      <c r="H282" s="3">
        <v>0</v>
      </c>
      <c r="I282" s="2" t="str">
        <f t="shared" si="109"/>
        <v>d</v>
      </c>
      <c r="J282" s="4" t="str">
        <f t="shared" si="109"/>
        <v>p</v>
      </c>
      <c r="K282" s="3">
        <v>0</v>
      </c>
      <c r="L282" s="2" t="str">
        <f t="shared" si="110"/>
        <v>d</v>
      </c>
      <c r="M282" s="4" t="str">
        <f t="shared" si="110"/>
        <v>p</v>
      </c>
      <c r="N282" s="3">
        <v>0</v>
      </c>
      <c r="O282" s="2" t="str">
        <f aca="true" t="shared" si="111" ref="O282:P285">L282</f>
        <v>d</v>
      </c>
      <c r="P282" s="4" t="str">
        <f t="shared" si="111"/>
        <v>p</v>
      </c>
      <c r="Q282" s="3">
        <v>0</v>
      </c>
      <c r="R282" s="2" t="str">
        <f t="shared" si="107"/>
        <v>d</v>
      </c>
      <c r="S282" s="4" t="str">
        <f t="shared" si="108"/>
        <v>p</v>
      </c>
      <c r="T282" s="3">
        <v>0</v>
      </c>
    </row>
    <row r="283" spans="1:20" ht="15.75">
      <c r="A283" s="7">
        <v>28</v>
      </c>
      <c r="B283" s="3"/>
      <c r="C283" s="11" t="s">
        <v>14</v>
      </c>
      <c r="D283" s="11" t="s">
        <v>17</v>
      </c>
      <c r="E283" s="3">
        <v>0</v>
      </c>
      <c r="F283" s="2" t="str">
        <f t="shared" si="99"/>
        <v>m</v>
      </c>
      <c r="G283" s="4" t="str">
        <f t="shared" si="99"/>
        <v>p</v>
      </c>
      <c r="H283" s="3">
        <v>0</v>
      </c>
      <c r="I283" s="2" t="str">
        <f t="shared" si="109"/>
        <v>m</v>
      </c>
      <c r="J283" s="4" t="str">
        <f t="shared" si="109"/>
        <v>p</v>
      </c>
      <c r="K283" s="3">
        <v>0</v>
      </c>
      <c r="L283" s="2" t="str">
        <f t="shared" si="110"/>
        <v>m</v>
      </c>
      <c r="M283" s="4" t="str">
        <f t="shared" si="110"/>
        <v>p</v>
      </c>
      <c r="N283" s="3">
        <v>0</v>
      </c>
      <c r="O283" s="2" t="str">
        <f t="shared" si="111"/>
        <v>m</v>
      </c>
      <c r="P283" s="4" t="str">
        <f t="shared" si="111"/>
        <v>p</v>
      </c>
      <c r="Q283" s="3">
        <v>0</v>
      </c>
      <c r="R283" s="2" t="str">
        <f t="shared" si="107"/>
        <v>m</v>
      </c>
      <c r="S283" s="4" t="str">
        <f t="shared" si="108"/>
        <v>p</v>
      </c>
      <c r="T283" s="3">
        <v>0</v>
      </c>
    </row>
    <row r="284" spans="1:20" ht="15.75">
      <c r="A284" s="7">
        <v>29</v>
      </c>
      <c r="B284" s="3"/>
      <c r="C284" s="11" t="s">
        <v>16</v>
      </c>
      <c r="D284" s="11" t="s">
        <v>18</v>
      </c>
      <c r="E284" s="3">
        <v>0</v>
      </c>
      <c r="F284" s="2" t="str">
        <f t="shared" si="99"/>
        <v>s</v>
      </c>
      <c r="G284" s="4" t="str">
        <f t="shared" si="99"/>
        <v>w</v>
      </c>
      <c r="H284" s="3">
        <v>0</v>
      </c>
      <c r="I284" s="2" t="str">
        <f t="shared" si="109"/>
        <v>s</v>
      </c>
      <c r="J284" s="4" t="str">
        <f t="shared" si="109"/>
        <v>w</v>
      </c>
      <c r="K284" s="3">
        <v>0</v>
      </c>
      <c r="L284" s="2" t="str">
        <f t="shared" si="110"/>
        <v>s</v>
      </c>
      <c r="M284" s="4" t="str">
        <f t="shared" si="110"/>
        <v>w</v>
      </c>
      <c r="N284" s="3">
        <v>0</v>
      </c>
      <c r="O284" s="2" t="str">
        <f t="shared" si="111"/>
        <v>s</v>
      </c>
      <c r="P284" s="4" t="str">
        <f t="shared" si="111"/>
        <v>w</v>
      </c>
      <c r="Q284" s="3">
        <v>0</v>
      </c>
      <c r="R284" s="2" t="str">
        <f t="shared" si="107"/>
        <v>s</v>
      </c>
      <c r="S284" s="4" t="str">
        <f t="shared" si="108"/>
        <v>w</v>
      </c>
      <c r="T284" s="3">
        <v>0</v>
      </c>
    </row>
    <row r="285" spans="1:20" ht="16.5" thickBot="1">
      <c r="A285" s="12">
        <v>30</v>
      </c>
      <c r="B285" s="13"/>
      <c r="C285" s="17" t="s">
        <v>15</v>
      </c>
      <c r="D285" s="17" t="s">
        <v>18</v>
      </c>
      <c r="E285" s="13">
        <v>0</v>
      </c>
      <c r="F285" s="16" t="str">
        <f>C285</f>
        <v>d</v>
      </c>
      <c r="G285" s="17" t="str">
        <f>D285</f>
        <v>w</v>
      </c>
      <c r="H285" s="13">
        <v>0</v>
      </c>
      <c r="I285" s="16" t="str">
        <f t="shared" si="109"/>
        <v>d</v>
      </c>
      <c r="J285" s="17" t="str">
        <f t="shared" si="109"/>
        <v>w</v>
      </c>
      <c r="K285" s="13">
        <v>0</v>
      </c>
      <c r="L285" s="16" t="str">
        <f t="shared" si="110"/>
        <v>d</v>
      </c>
      <c r="M285" s="17" t="str">
        <f t="shared" si="110"/>
        <v>w</v>
      </c>
      <c r="N285" s="13">
        <v>0</v>
      </c>
      <c r="O285" s="16" t="str">
        <f t="shared" si="111"/>
        <v>d</v>
      </c>
      <c r="P285" s="17" t="str">
        <f t="shared" si="111"/>
        <v>w</v>
      </c>
      <c r="Q285" s="13">
        <v>0</v>
      </c>
      <c r="R285" s="16" t="str">
        <f t="shared" si="107"/>
        <v>d</v>
      </c>
      <c r="S285" s="17" t="str">
        <f t="shared" si="108"/>
        <v>w</v>
      </c>
      <c r="T285" s="13">
        <v>0</v>
      </c>
    </row>
    <row r="286" spans="2:20" ht="15.75">
      <c r="B286" s="4"/>
      <c r="C286" s="11"/>
      <c r="D286" s="11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2:20" ht="15.75">
      <c r="B287" s="4"/>
      <c r="C287" s="11"/>
      <c r="D287" s="11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</row>
  </sheetData>
  <mergeCells count="88">
    <mergeCell ref="I254:K254"/>
    <mergeCell ref="L254:N254"/>
    <mergeCell ref="O254:Q254"/>
    <mergeCell ref="R254:T254"/>
    <mergeCell ref="A254:A255"/>
    <mergeCell ref="B254:B255"/>
    <mergeCell ref="C254:E254"/>
    <mergeCell ref="F254:H254"/>
    <mergeCell ref="R218:T218"/>
    <mergeCell ref="A253:B253"/>
    <mergeCell ref="I253:L253"/>
    <mergeCell ref="M253:T253"/>
    <mergeCell ref="A217:B217"/>
    <mergeCell ref="I217:L217"/>
    <mergeCell ref="M217:T217"/>
    <mergeCell ref="A218:A219"/>
    <mergeCell ref="B218:B219"/>
    <mergeCell ref="C218:E218"/>
    <mergeCell ref="F218:H218"/>
    <mergeCell ref="I218:K218"/>
    <mergeCell ref="L218:N218"/>
    <mergeCell ref="O218:Q218"/>
    <mergeCell ref="I182:K182"/>
    <mergeCell ref="L182:N182"/>
    <mergeCell ref="O182:Q182"/>
    <mergeCell ref="R182:T182"/>
    <mergeCell ref="A182:A183"/>
    <mergeCell ref="B182:B183"/>
    <mergeCell ref="C182:E182"/>
    <mergeCell ref="F182:H182"/>
    <mergeCell ref="R146:T146"/>
    <mergeCell ref="A181:B181"/>
    <mergeCell ref="I181:L181"/>
    <mergeCell ref="M181:T181"/>
    <mergeCell ref="A145:B145"/>
    <mergeCell ref="I145:L145"/>
    <mergeCell ref="M145:T145"/>
    <mergeCell ref="A146:A147"/>
    <mergeCell ref="B146:B147"/>
    <mergeCell ref="C146:E146"/>
    <mergeCell ref="F146:H146"/>
    <mergeCell ref="I146:K146"/>
    <mergeCell ref="L146:N146"/>
    <mergeCell ref="O146:Q146"/>
    <mergeCell ref="I110:K110"/>
    <mergeCell ref="L110:N110"/>
    <mergeCell ref="O110:Q110"/>
    <mergeCell ref="R110:T110"/>
    <mergeCell ref="A110:A111"/>
    <mergeCell ref="B110:B111"/>
    <mergeCell ref="C110:E110"/>
    <mergeCell ref="F110:H110"/>
    <mergeCell ref="R74:T74"/>
    <mergeCell ref="A109:B109"/>
    <mergeCell ref="I109:L109"/>
    <mergeCell ref="M109:T109"/>
    <mergeCell ref="A73:B73"/>
    <mergeCell ref="I73:L73"/>
    <mergeCell ref="M73:T73"/>
    <mergeCell ref="A74:A75"/>
    <mergeCell ref="B74:B75"/>
    <mergeCell ref="C74:E74"/>
    <mergeCell ref="F74:H74"/>
    <mergeCell ref="I74:K74"/>
    <mergeCell ref="L74:N74"/>
    <mergeCell ref="O74:Q74"/>
    <mergeCell ref="I38:K38"/>
    <mergeCell ref="L38:N38"/>
    <mergeCell ref="O38:Q38"/>
    <mergeCell ref="R38:T38"/>
    <mergeCell ref="A38:A39"/>
    <mergeCell ref="B38:B39"/>
    <mergeCell ref="C38:E38"/>
    <mergeCell ref="F38:H38"/>
    <mergeCell ref="R2:T2"/>
    <mergeCell ref="A37:B37"/>
    <mergeCell ref="I37:L37"/>
    <mergeCell ref="M37:T37"/>
    <mergeCell ref="A1:B1"/>
    <mergeCell ref="I1:L1"/>
    <mergeCell ref="M1:T1"/>
    <mergeCell ref="A2:A3"/>
    <mergeCell ref="B2:B3"/>
    <mergeCell ref="C2:E2"/>
    <mergeCell ref="F2:H2"/>
    <mergeCell ref="I2:K2"/>
    <mergeCell ref="L2:N2"/>
    <mergeCell ref="O2:Q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87"/>
  <sheetViews>
    <sheetView workbookViewId="0" topLeftCell="A1">
      <selection activeCell="A1" sqref="A1:B1"/>
    </sheetView>
  </sheetViews>
  <sheetFormatPr defaultColWidth="9.00390625" defaultRowHeight="15.75"/>
  <cols>
    <col min="1" max="1" width="4.50390625" style="5" customWidth="1"/>
    <col min="2" max="2" width="9.25390625" style="5" customWidth="1"/>
    <col min="3" max="20" width="5.625" style="5" customWidth="1"/>
    <col min="21" max="21" width="9.00390625" style="20" customWidth="1"/>
  </cols>
  <sheetData>
    <row r="1" spans="1:21" s="1" customFormat="1" ht="18.75" customHeight="1" thickBot="1">
      <c r="A1" s="120"/>
      <c r="B1" s="121"/>
      <c r="C1" s="14" t="s">
        <v>8</v>
      </c>
      <c r="D1" s="14"/>
      <c r="E1" s="14"/>
      <c r="F1" s="14"/>
      <c r="G1" s="14"/>
      <c r="H1" s="14"/>
      <c r="I1" s="30" t="s">
        <v>9</v>
      </c>
      <c r="J1" s="122"/>
      <c r="K1" s="122"/>
      <c r="L1" s="122"/>
      <c r="M1" s="30" t="s">
        <v>10</v>
      </c>
      <c r="N1" s="30"/>
      <c r="O1" s="30"/>
      <c r="P1" s="30"/>
      <c r="Q1" s="30"/>
      <c r="R1" s="30"/>
      <c r="S1" s="30"/>
      <c r="T1" s="123"/>
      <c r="U1" s="19"/>
    </row>
    <row r="2" spans="1:21" s="1" customFormat="1" ht="15.75">
      <c r="A2" s="124" t="s">
        <v>2</v>
      </c>
      <c r="B2" s="126" t="s">
        <v>0</v>
      </c>
      <c r="C2" s="128">
        <v>1959</v>
      </c>
      <c r="D2" s="129"/>
      <c r="E2" s="130"/>
      <c r="F2" s="128" t="s">
        <v>7</v>
      </c>
      <c r="G2" s="129"/>
      <c r="H2" s="130"/>
      <c r="I2" s="128" t="s">
        <v>6</v>
      </c>
      <c r="J2" s="129"/>
      <c r="K2" s="130"/>
      <c r="L2" s="128">
        <v>1985</v>
      </c>
      <c r="M2" s="129"/>
      <c r="N2" s="130"/>
      <c r="O2" s="128">
        <v>1994</v>
      </c>
      <c r="P2" s="129"/>
      <c r="Q2" s="130"/>
      <c r="R2" s="128" t="s">
        <v>1</v>
      </c>
      <c r="S2" s="129"/>
      <c r="T2" s="130"/>
      <c r="U2" s="19"/>
    </row>
    <row r="3" spans="1:21" s="1" customFormat="1" ht="16.5" thickBot="1">
      <c r="A3" s="125"/>
      <c r="B3" s="127"/>
      <c r="C3" s="9" t="s">
        <v>3</v>
      </c>
      <c r="D3" s="6" t="s">
        <v>5</v>
      </c>
      <c r="E3" s="8" t="s">
        <v>4</v>
      </c>
      <c r="F3" s="9" t="s">
        <v>3</v>
      </c>
      <c r="G3" s="6" t="s">
        <v>5</v>
      </c>
      <c r="H3" s="8" t="s">
        <v>4</v>
      </c>
      <c r="I3" s="9" t="s">
        <v>3</v>
      </c>
      <c r="J3" s="6" t="s">
        <v>5</v>
      </c>
      <c r="K3" s="8" t="s">
        <v>4</v>
      </c>
      <c r="L3" s="9" t="s">
        <v>3</v>
      </c>
      <c r="M3" s="6" t="s">
        <v>5</v>
      </c>
      <c r="N3" s="10" t="s">
        <v>4</v>
      </c>
      <c r="O3" s="9" t="s">
        <v>3</v>
      </c>
      <c r="P3" s="6" t="s">
        <v>5</v>
      </c>
      <c r="Q3" s="8" t="s">
        <v>4</v>
      </c>
      <c r="R3" s="9" t="s">
        <v>3</v>
      </c>
      <c r="S3" s="6" t="s">
        <v>5</v>
      </c>
      <c r="T3" s="8" t="s">
        <v>4</v>
      </c>
      <c r="U3" s="19"/>
    </row>
    <row r="4" spans="1:20" ht="15.75">
      <c r="A4" s="2">
        <v>1</v>
      </c>
      <c r="B4" s="3"/>
      <c r="C4" s="4" t="s">
        <v>14</v>
      </c>
      <c r="D4" s="4" t="s">
        <v>17</v>
      </c>
      <c r="E4" s="3">
        <v>0</v>
      </c>
      <c r="F4" s="2" t="str">
        <f>C4</f>
        <v>m</v>
      </c>
      <c r="G4" s="4" t="str">
        <f>D4</f>
        <v>p</v>
      </c>
      <c r="H4" s="3">
        <v>0</v>
      </c>
      <c r="I4" s="2" t="str">
        <f>F4</f>
        <v>m</v>
      </c>
      <c r="J4" s="4" t="str">
        <f aca="true" t="shared" si="0" ref="J4:J32">G4</f>
        <v>p</v>
      </c>
      <c r="K4" s="3">
        <v>0</v>
      </c>
      <c r="L4" s="2" t="str">
        <f aca="true" t="shared" si="1" ref="L4:L33">I4</f>
        <v>m</v>
      </c>
      <c r="M4" s="4" t="str">
        <f aca="true" t="shared" si="2" ref="M4:M33">J4</f>
        <v>p</v>
      </c>
      <c r="N4" s="3">
        <v>0</v>
      </c>
      <c r="O4" s="2" t="str">
        <f aca="true" t="shared" si="3" ref="O4:P10">L4</f>
        <v>m</v>
      </c>
      <c r="P4" s="4" t="str">
        <f t="shared" si="3"/>
        <v>p</v>
      </c>
      <c r="Q4" s="3">
        <v>0</v>
      </c>
      <c r="R4" s="2" t="str">
        <f aca="true" t="shared" si="4" ref="R4:R29">O4</f>
        <v>m</v>
      </c>
      <c r="S4" s="4" t="str">
        <f aca="true" t="shared" si="5" ref="S4:S29">P4</f>
        <v>p</v>
      </c>
      <c r="T4" s="3">
        <v>0</v>
      </c>
    </row>
    <row r="5" spans="1:20" ht="15.75">
      <c r="A5" s="2">
        <v>2</v>
      </c>
      <c r="B5" s="3"/>
      <c r="C5" s="4" t="s">
        <v>14</v>
      </c>
      <c r="D5" s="4" t="s">
        <v>18</v>
      </c>
      <c r="E5" s="3">
        <v>0</v>
      </c>
      <c r="F5" s="2" t="str">
        <f aca="true" t="shared" si="6" ref="F5:F32">C5</f>
        <v>m</v>
      </c>
      <c r="G5" s="4" t="str">
        <f aca="true" t="shared" si="7" ref="G5:G32">D5</f>
        <v>w</v>
      </c>
      <c r="H5" s="3">
        <v>0</v>
      </c>
      <c r="I5" s="2" t="str">
        <f>F5</f>
        <v>m</v>
      </c>
      <c r="J5" s="4" t="str">
        <f t="shared" si="0"/>
        <v>w</v>
      </c>
      <c r="K5" s="3">
        <v>0</v>
      </c>
      <c r="L5" s="2" t="str">
        <f t="shared" si="1"/>
        <v>m</v>
      </c>
      <c r="M5" s="4" t="str">
        <f t="shared" si="2"/>
        <v>w</v>
      </c>
      <c r="N5" s="3">
        <v>0</v>
      </c>
      <c r="O5" s="2" t="str">
        <f t="shared" si="3"/>
        <v>m</v>
      </c>
      <c r="P5" s="4" t="str">
        <f t="shared" si="3"/>
        <v>w</v>
      </c>
      <c r="Q5" s="3">
        <v>0</v>
      </c>
      <c r="R5" s="2" t="str">
        <f t="shared" si="4"/>
        <v>m</v>
      </c>
      <c r="S5" s="4" t="str">
        <f t="shared" si="5"/>
        <v>w</v>
      </c>
      <c r="T5" s="3">
        <v>0</v>
      </c>
    </row>
    <row r="6" spans="1:20" ht="15.75">
      <c r="A6" s="2">
        <v>3</v>
      </c>
      <c r="B6" s="3"/>
      <c r="C6" s="4" t="s">
        <v>15</v>
      </c>
      <c r="D6" s="4" t="s">
        <v>17</v>
      </c>
      <c r="E6" s="3">
        <v>0</v>
      </c>
      <c r="F6" s="2" t="str">
        <f t="shared" si="6"/>
        <v>d</v>
      </c>
      <c r="G6" s="4" t="str">
        <f t="shared" si="7"/>
        <v>p</v>
      </c>
      <c r="H6" s="3">
        <v>0</v>
      </c>
      <c r="I6" s="2" t="s">
        <v>14</v>
      </c>
      <c r="J6" s="4" t="str">
        <f t="shared" si="0"/>
        <v>p</v>
      </c>
      <c r="K6" s="3">
        <v>-1</v>
      </c>
      <c r="L6" s="2" t="str">
        <f t="shared" si="1"/>
        <v>m</v>
      </c>
      <c r="M6" s="4" t="str">
        <f t="shared" si="2"/>
        <v>p</v>
      </c>
      <c r="N6" s="3">
        <v>0</v>
      </c>
      <c r="O6" s="2" t="str">
        <f t="shared" si="3"/>
        <v>m</v>
      </c>
      <c r="P6" s="4" t="str">
        <f t="shared" si="3"/>
        <v>p</v>
      </c>
      <c r="Q6" s="3">
        <v>0</v>
      </c>
      <c r="R6" s="2" t="str">
        <f t="shared" si="4"/>
        <v>m</v>
      </c>
      <c r="S6" s="4" t="str">
        <f t="shared" si="5"/>
        <v>p</v>
      </c>
      <c r="T6" s="3">
        <v>0</v>
      </c>
    </row>
    <row r="7" spans="1:20" ht="15.75">
      <c r="A7" s="2">
        <v>4</v>
      </c>
      <c r="B7" s="3"/>
      <c r="C7" s="11" t="s">
        <v>14</v>
      </c>
      <c r="D7" s="11" t="s">
        <v>18</v>
      </c>
      <c r="E7" s="3">
        <v>0</v>
      </c>
      <c r="F7" s="2" t="str">
        <f t="shared" si="6"/>
        <v>m</v>
      </c>
      <c r="G7" s="4" t="str">
        <f t="shared" si="7"/>
        <v>w</v>
      </c>
      <c r="H7" s="3">
        <v>0</v>
      </c>
      <c r="I7" s="2" t="str">
        <f>F7</f>
        <v>m</v>
      </c>
      <c r="J7" s="4" t="str">
        <f t="shared" si="0"/>
        <v>w</v>
      </c>
      <c r="K7" s="3">
        <v>0</v>
      </c>
      <c r="L7" s="2" t="str">
        <f t="shared" si="1"/>
        <v>m</v>
      </c>
      <c r="M7" s="4" t="str">
        <f t="shared" si="2"/>
        <v>w</v>
      </c>
      <c r="N7" s="3">
        <v>0</v>
      </c>
      <c r="O7" s="2" t="str">
        <f t="shared" si="3"/>
        <v>m</v>
      </c>
      <c r="P7" s="4" t="str">
        <f t="shared" si="3"/>
        <v>w</v>
      </c>
      <c r="Q7" s="3">
        <v>0</v>
      </c>
      <c r="R7" s="2" t="str">
        <f t="shared" si="4"/>
        <v>m</v>
      </c>
      <c r="S7" s="4" t="str">
        <f t="shared" si="5"/>
        <v>w</v>
      </c>
      <c r="T7" s="3">
        <v>0</v>
      </c>
    </row>
    <row r="8" spans="1:20" ht="15.75">
      <c r="A8" s="2">
        <v>5</v>
      </c>
      <c r="B8" s="3"/>
      <c r="C8" s="11" t="s">
        <v>14</v>
      </c>
      <c r="D8" s="11" t="s">
        <v>17</v>
      </c>
      <c r="E8" s="3">
        <v>0</v>
      </c>
      <c r="F8" s="2" t="str">
        <f t="shared" si="6"/>
        <v>m</v>
      </c>
      <c r="G8" s="4" t="str">
        <f t="shared" si="7"/>
        <v>p</v>
      </c>
      <c r="H8" s="3">
        <v>0</v>
      </c>
      <c r="I8" s="2" t="str">
        <f>F8</f>
        <v>m</v>
      </c>
      <c r="J8" s="4" t="str">
        <f t="shared" si="0"/>
        <v>p</v>
      </c>
      <c r="K8" s="3">
        <v>0</v>
      </c>
      <c r="L8" s="2" t="str">
        <f t="shared" si="1"/>
        <v>m</v>
      </c>
      <c r="M8" s="4" t="str">
        <f t="shared" si="2"/>
        <v>p</v>
      </c>
      <c r="N8" s="3">
        <v>0</v>
      </c>
      <c r="O8" s="2" t="str">
        <f t="shared" si="3"/>
        <v>m</v>
      </c>
      <c r="P8" s="4" t="str">
        <f t="shared" si="3"/>
        <v>p</v>
      </c>
      <c r="Q8" s="3">
        <v>0</v>
      </c>
      <c r="R8" s="2" t="str">
        <f t="shared" si="4"/>
        <v>m</v>
      </c>
      <c r="S8" s="4" t="str">
        <f t="shared" si="5"/>
        <v>p</v>
      </c>
      <c r="T8" s="3">
        <v>0</v>
      </c>
    </row>
    <row r="9" spans="1:20" ht="15.75">
      <c r="A9" s="2">
        <v>6</v>
      </c>
      <c r="B9" s="3"/>
      <c r="C9" s="11" t="s">
        <v>14</v>
      </c>
      <c r="D9" s="11" t="s">
        <v>18</v>
      </c>
      <c r="E9" s="3">
        <v>0</v>
      </c>
      <c r="F9" s="2" t="str">
        <f t="shared" si="6"/>
        <v>m</v>
      </c>
      <c r="G9" s="4" t="str">
        <f t="shared" si="7"/>
        <v>w</v>
      </c>
      <c r="H9" s="3">
        <v>0</v>
      </c>
      <c r="I9" s="2" t="str">
        <f>F9</f>
        <v>m</v>
      </c>
      <c r="J9" s="4" t="str">
        <f t="shared" si="0"/>
        <v>w</v>
      </c>
      <c r="K9" s="3">
        <v>0</v>
      </c>
      <c r="L9" s="2" t="str">
        <f t="shared" si="1"/>
        <v>m</v>
      </c>
      <c r="M9" s="4" t="str">
        <f t="shared" si="2"/>
        <v>w</v>
      </c>
      <c r="N9" s="3">
        <v>0</v>
      </c>
      <c r="O9" s="2" t="str">
        <f t="shared" si="3"/>
        <v>m</v>
      </c>
      <c r="P9" s="4" t="str">
        <f t="shared" si="3"/>
        <v>w</v>
      </c>
      <c r="Q9" s="3">
        <v>0</v>
      </c>
      <c r="R9" s="2" t="str">
        <f t="shared" si="4"/>
        <v>m</v>
      </c>
      <c r="S9" s="4" t="str">
        <f t="shared" si="5"/>
        <v>w</v>
      </c>
      <c r="T9" s="3">
        <v>0</v>
      </c>
    </row>
    <row r="10" spans="1:20" ht="15.75">
      <c r="A10" s="2">
        <v>7</v>
      </c>
      <c r="B10" s="3"/>
      <c r="C10" s="11" t="s">
        <v>14</v>
      </c>
      <c r="D10" s="11" t="s">
        <v>18</v>
      </c>
      <c r="E10" s="3">
        <v>0</v>
      </c>
      <c r="F10" s="2" t="str">
        <f t="shared" si="6"/>
        <v>m</v>
      </c>
      <c r="G10" s="4" t="str">
        <f t="shared" si="7"/>
        <v>w</v>
      </c>
      <c r="H10" s="3">
        <v>0</v>
      </c>
      <c r="I10" s="2" t="str">
        <f>F10</f>
        <v>m</v>
      </c>
      <c r="J10" s="4" t="str">
        <f t="shared" si="0"/>
        <v>w</v>
      </c>
      <c r="K10" s="3">
        <v>0</v>
      </c>
      <c r="L10" s="2" t="str">
        <f t="shared" si="1"/>
        <v>m</v>
      </c>
      <c r="M10" s="4" t="str">
        <f t="shared" si="2"/>
        <v>w</v>
      </c>
      <c r="N10" s="3">
        <v>0</v>
      </c>
      <c r="O10" s="2" t="str">
        <f t="shared" si="3"/>
        <v>m</v>
      </c>
      <c r="P10" s="4" t="str">
        <f t="shared" si="3"/>
        <v>w</v>
      </c>
      <c r="Q10" s="3">
        <v>0</v>
      </c>
      <c r="R10" s="2" t="str">
        <f t="shared" si="4"/>
        <v>m</v>
      </c>
      <c r="S10" s="4" t="str">
        <f t="shared" si="5"/>
        <v>w</v>
      </c>
      <c r="T10" s="3">
        <v>0</v>
      </c>
    </row>
    <row r="11" spans="1:20" ht="15.75">
      <c r="A11" s="2">
        <v>8</v>
      </c>
      <c r="B11" s="3"/>
      <c r="C11" s="11" t="s">
        <v>14</v>
      </c>
      <c r="D11" s="11" t="s">
        <v>17</v>
      </c>
      <c r="E11" s="3">
        <v>0</v>
      </c>
      <c r="F11" s="2" t="str">
        <f t="shared" si="6"/>
        <v>m</v>
      </c>
      <c r="G11" s="4" t="str">
        <f t="shared" si="7"/>
        <v>p</v>
      </c>
      <c r="H11" s="3">
        <v>0</v>
      </c>
      <c r="I11" s="2" t="s">
        <v>16</v>
      </c>
      <c r="J11" s="4" t="str">
        <f t="shared" si="0"/>
        <v>p</v>
      </c>
      <c r="K11" s="3">
        <v>-1</v>
      </c>
      <c r="L11" s="2" t="str">
        <f t="shared" si="1"/>
        <v>s</v>
      </c>
      <c r="M11" s="4" t="str">
        <f t="shared" si="2"/>
        <v>p</v>
      </c>
      <c r="N11" s="3">
        <v>0</v>
      </c>
      <c r="O11" s="2" t="s">
        <v>14</v>
      </c>
      <c r="P11" s="4" t="str">
        <f>M11</f>
        <v>p</v>
      </c>
      <c r="Q11" s="3">
        <v>1</v>
      </c>
      <c r="R11" s="2" t="str">
        <f t="shared" si="4"/>
        <v>m</v>
      </c>
      <c r="S11" s="4" t="str">
        <f t="shared" si="5"/>
        <v>p</v>
      </c>
      <c r="T11" s="3">
        <v>0</v>
      </c>
    </row>
    <row r="12" spans="1:20" ht="15.75">
      <c r="A12" s="2">
        <v>9</v>
      </c>
      <c r="B12" s="3"/>
      <c r="C12" s="11" t="s">
        <v>14</v>
      </c>
      <c r="D12" s="11" t="s">
        <v>17</v>
      </c>
      <c r="E12" s="3">
        <v>0</v>
      </c>
      <c r="F12" s="2" t="str">
        <f t="shared" si="6"/>
        <v>m</v>
      </c>
      <c r="G12" s="4" t="str">
        <f t="shared" si="7"/>
        <v>p</v>
      </c>
      <c r="H12" s="3">
        <v>0</v>
      </c>
      <c r="I12" s="2" t="str">
        <f>F12</f>
        <v>m</v>
      </c>
      <c r="J12" s="4" t="str">
        <f t="shared" si="0"/>
        <v>p</v>
      </c>
      <c r="K12" s="3">
        <v>0</v>
      </c>
      <c r="L12" s="2" t="str">
        <f t="shared" si="1"/>
        <v>m</v>
      </c>
      <c r="M12" s="4" t="str">
        <f t="shared" si="2"/>
        <v>p</v>
      </c>
      <c r="N12" s="3">
        <v>0</v>
      </c>
      <c r="O12" s="2" t="str">
        <f>L12</f>
        <v>m</v>
      </c>
      <c r="P12" s="4" t="str">
        <f>M12</f>
        <v>p</v>
      </c>
      <c r="Q12" s="3">
        <v>0</v>
      </c>
      <c r="R12" s="2" t="str">
        <f t="shared" si="4"/>
        <v>m</v>
      </c>
      <c r="S12" s="4" t="str">
        <f t="shared" si="5"/>
        <v>p</v>
      </c>
      <c r="T12" s="3">
        <v>0</v>
      </c>
    </row>
    <row r="13" spans="1:20" ht="15.75">
      <c r="A13" s="2">
        <v>10</v>
      </c>
      <c r="B13" s="3" t="s">
        <v>11</v>
      </c>
      <c r="C13" s="11" t="s">
        <v>14</v>
      </c>
      <c r="D13" s="11" t="s">
        <v>17</v>
      </c>
      <c r="E13" s="3">
        <v>0</v>
      </c>
      <c r="F13" s="2" t="str">
        <f t="shared" si="6"/>
        <v>m</v>
      </c>
      <c r="G13" s="4" t="str">
        <f t="shared" si="7"/>
        <v>p</v>
      </c>
      <c r="H13" s="3">
        <v>0</v>
      </c>
      <c r="I13" s="2" t="str">
        <f>F13</f>
        <v>m</v>
      </c>
      <c r="J13" s="4" t="str">
        <f t="shared" si="0"/>
        <v>p</v>
      </c>
      <c r="K13" s="3">
        <v>0</v>
      </c>
      <c r="L13" s="2" t="str">
        <f t="shared" si="1"/>
        <v>m</v>
      </c>
      <c r="M13" s="4" t="str">
        <f t="shared" si="2"/>
        <v>p</v>
      </c>
      <c r="N13" s="3">
        <v>0</v>
      </c>
      <c r="O13" s="2" t="str">
        <f>L13</f>
        <v>m</v>
      </c>
      <c r="P13" s="4" t="str">
        <f>M13</f>
        <v>p</v>
      </c>
      <c r="Q13" s="3">
        <v>0</v>
      </c>
      <c r="R13" s="2" t="str">
        <f t="shared" si="4"/>
        <v>m</v>
      </c>
      <c r="S13" s="4" t="str">
        <f t="shared" si="5"/>
        <v>p</v>
      </c>
      <c r="T13" s="3">
        <v>0</v>
      </c>
    </row>
    <row r="14" spans="1:20" ht="15.75">
      <c r="A14" s="2">
        <v>11</v>
      </c>
      <c r="B14" s="3"/>
      <c r="C14" s="11" t="s">
        <v>14</v>
      </c>
      <c r="D14" s="11" t="s">
        <v>17</v>
      </c>
      <c r="E14" s="3">
        <v>0</v>
      </c>
      <c r="F14" s="2" t="str">
        <f t="shared" si="6"/>
        <v>m</v>
      </c>
      <c r="G14" s="4" t="str">
        <f t="shared" si="7"/>
        <v>p</v>
      </c>
      <c r="H14" s="3">
        <v>0</v>
      </c>
      <c r="I14" s="2" t="s">
        <v>16</v>
      </c>
      <c r="J14" s="4" t="str">
        <f t="shared" si="0"/>
        <v>p</v>
      </c>
      <c r="K14" s="3">
        <v>-1</v>
      </c>
      <c r="L14" s="2" t="str">
        <f t="shared" si="1"/>
        <v>s</v>
      </c>
      <c r="M14" s="4" t="str">
        <f t="shared" si="2"/>
        <v>p</v>
      </c>
      <c r="N14" s="3">
        <v>0</v>
      </c>
      <c r="O14" s="2" t="s">
        <v>14</v>
      </c>
      <c r="P14" s="4" t="str">
        <f>M14</f>
        <v>p</v>
      </c>
      <c r="Q14" s="3">
        <v>1</v>
      </c>
      <c r="R14" s="2" t="str">
        <f t="shared" si="4"/>
        <v>m</v>
      </c>
      <c r="S14" s="4" t="str">
        <f t="shared" si="5"/>
        <v>p</v>
      </c>
      <c r="T14" s="3">
        <v>0</v>
      </c>
    </row>
    <row r="15" spans="1:20" ht="15.75">
      <c r="A15" s="2">
        <v>12</v>
      </c>
      <c r="B15" s="3"/>
      <c r="C15" s="11" t="s">
        <v>14</v>
      </c>
      <c r="D15" s="11" t="s">
        <v>18</v>
      </c>
      <c r="E15" s="3">
        <v>0</v>
      </c>
      <c r="F15" s="2" t="str">
        <f t="shared" si="6"/>
        <v>m</v>
      </c>
      <c r="G15" s="4" t="str">
        <f t="shared" si="7"/>
        <v>w</v>
      </c>
      <c r="H15" s="3">
        <v>0</v>
      </c>
      <c r="I15" s="2" t="str">
        <f>F15</f>
        <v>m</v>
      </c>
      <c r="J15" s="4" t="str">
        <f t="shared" si="0"/>
        <v>w</v>
      </c>
      <c r="K15" s="3">
        <v>0</v>
      </c>
      <c r="L15" s="2" t="str">
        <f t="shared" si="1"/>
        <v>m</v>
      </c>
      <c r="M15" s="4" t="str">
        <f t="shared" si="2"/>
        <v>w</v>
      </c>
      <c r="N15" s="3">
        <v>0</v>
      </c>
      <c r="O15" s="2" t="str">
        <f aca="true" t="shared" si="8" ref="O15:O33">L15</f>
        <v>m</v>
      </c>
      <c r="P15" s="4" t="s">
        <v>18</v>
      </c>
      <c r="Q15" s="3">
        <v>0</v>
      </c>
      <c r="R15" s="2" t="str">
        <f t="shared" si="4"/>
        <v>m</v>
      </c>
      <c r="S15" s="4" t="str">
        <f t="shared" si="5"/>
        <v>w</v>
      </c>
      <c r="T15" s="3">
        <v>0</v>
      </c>
    </row>
    <row r="16" spans="1:20" ht="15.75">
      <c r="A16" s="2">
        <v>13</v>
      </c>
      <c r="B16" s="3"/>
      <c r="C16" s="11" t="s">
        <v>14</v>
      </c>
      <c r="D16" s="11" t="s">
        <v>17</v>
      </c>
      <c r="E16" s="3">
        <v>0</v>
      </c>
      <c r="F16" s="2" t="str">
        <f t="shared" si="6"/>
        <v>m</v>
      </c>
      <c r="G16" s="4" t="str">
        <f t="shared" si="7"/>
        <v>p</v>
      </c>
      <c r="H16" s="3">
        <v>0</v>
      </c>
      <c r="I16" s="2" t="str">
        <f>F16</f>
        <v>m</v>
      </c>
      <c r="J16" s="4" t="str">
        <f t="shared" si="0"/>
        <v>p</v>
      </c>
      <c r="K16" s="3">
        <v>0</v>
      </c>
      <c r="L16" s="2" t="str">
        <f t="shared" si="1"/>
        <v>m</v>
      </c>
      <c r="M16" s="4" t="str">
        <f t="shared" si="2"/>
        <v>p</v>
      </c>
      <c r="N16" s="3">
        <v>0</v>
      </c>
      <c r="O16" s="2" t="str">
        <f t="shared" si="8"/>
        <v>m</v>
      </c>
      <c r="P16" s="4" t="str">
        <f aca="true" t="shared" si="9" ref="P16:P26">M16</f>
        <v>p</v>
      </c>
      <c r="Q16" s="3">
        <v>0</v>
      </c>
      <c r="R16" s="2" t="str">
        <f t="shared" si="4"/>
        <v>m</v>
      </c>
      <c r="S16" s="4" t="str">
        <f t="shared" si="5"/>
        <v>p</v>
      </c>
      <c r="T16" s="3">
        <v>0</v>
      </c>
    </row>
    <row r="17" spans="1:20" ht="15.75">
      <c r="A17" s="2">
        <v>14</v>
      </c>
      <c r="B17" s="3"/>
      <c r="C17" s="11" t="s">
        <v>14</v>
      </c>
      <c r="D17" s="11" t="s">
        <v>17</v>
      </c>
      <c r="E17" s="3">
        <v>0</v>
      </c>
      <c r="F17" s="2" t="str">
        <f t="shared" si="6"/>
        <v>m</v>
      </c>
      <c r="G17" s="4" t="str">
        <f t="shared" si="7"/>
        <v>p</v>
      </c>
      <c r="H17" s="3">
        <v>0</v>
      </c>
      <c r="I17" s="2" t="str">
        <f>F17</f>
        <v>m</v>
      </c>
      <c r="J17" s="4" t="str">
        <f t="shared" si="0"/>
        <v>p</v>
      </c>
      <c r="K17" s="3">
        <v>0</v>
      </c>
      <c r="L17" s="2" t="str">
        <f t="shared" si="1"/>
        <v>m</v>
      </c>
      <c r="M17" s="4" t="str">
        <f t="shared" si="2"/>
        <v>p</v>
      </c>
      <c r="N17" s="3">
        <v>0</v>
      </c>
      <c r="O17" s="2" t="str">
        <f t="shared" si="8"/>
        <v>m</v>
      </c>
      <c r="P17" s="4" t="str">
        <f t="shared" si="9"/>
        <v>p</v>
      </c>
      <c r="Q17" s="3">
        <v>0</v>
      </c>
      <c r="R17" s="2" t="str">
        <f t="shared" si="4"/>
        <v>m</v>
      </c>
      <c r="S17" s="4" t="str">
        <f t="shared" si="5"/>
        <v>p</v>
      </c>
      <c r="T17" s="3">
        <v>0</v>
      </c>
    </row>
    <row r="18" spans="1:20" ht="15.75">
      <c r="A18" s="2">
        <v>15</v>
      </c>
      <c r="B18" s="3" t="s">
        <v>12</v>
      </c>
      <c r="C18" s="11" t="s">
        <v>14</v>
      </c>
      <c r="D18" s="11" t="s">
        <v>18</v>
      </c>
      <c r="E18" s="3">
        <v>0</v>
      </c>
      <c r="F18" s="2" t="str">
        <f t="shared" si="6"/>
        <v>m</v>
      </c>
      <c r="G18" s="4" t="str">
        <f t="shared" si="7"/>
        <v>w</v>
      </c>
      <c r="H18" s="3">
        <v>0</v>
      </c>
      <c r="I18" s="2" t="str">
        <f>F18</f>
        <v>m</v>
      </c>
      <c r="J18" s="4" t="str">
        <f t="shared" si="0"/>
        <v>w</v>
      </c>
      <c r="K18" s="3">
        <v>0</v>
      </c>
      <c r="L18" s="2" t="str">
        <f t="shared" si="1"/>
        <v>m</v>
      </c>
      <c r="M18" s="4" t="str">
        <f t="shared" si="2"/>
        <v>w</v>
      </c>
      <c r="N18" s="3">
        <v>0</v>
      </c>
      <c r="O18" s="2" t="str">
        <f t="shared" si="8"/>
        <v>m</v>
      </c>
      <c r="P18" s="4" t="str">
        <f t="shared" si="9"/>
        <v>w</v>
      </c>
      <c r="Q18" s="3">
        <v>0</v>
      </c>
      <c r="R18" s="2" t="str">
        <f t="shared" si="4"/>
        <v>m</v>
      </c>
      <c r="S18" s="4" t="str">
        <f t="shared" si="5"/>
        <v>w</v>
      </c>
      <c r="T18" s="3">
        <v>0</v>
      </c>
    </row>
    <row r="19" spans="1:20" ht="15.75">
      <c r="A19" s="2">
        <v>16</v>
      </c>
      <c r="B19" s="3" t="s">
        <v>13</v>
      </c>
      <c r="C19" s="11" t="s">
        <v>16</v>
      </c>
      <c r="D19" s="11" t="s">
        <v>18</v>
      </c>
      <c r="E19" s="3">
        <v>0</v>
      </c>
      <c r="F19" s="2" t="str">
        <f t="shared" si="6"/>
        <v>s</v>
      </c>
      <c r="G19" s="4" t="str">
        <f t="shared" si="7"/>
        <v>w</v>
      </c>
      <c r="H19" s="3">
        <v>0</v>
      </c>
      <c r="I19" s="2" t="str">
        <f>F19</f>
        <v>s</v>
      </c>
      <c r="J19" s="4" t="str">
        <f t="shared" si="0"/>
        <v>w</v>
      </c>
      <c r="K19" s="3">
        <v>0</v>
      </c>
      <c r="L19" s="2" t="str">
        <f t="shared" si="1"/>
        <v>s</v>
      </c>
      <c r="M19" s="4" t="str">
        <f t="shared" si="2"/>
        <v>w</v>
      </c>
      <c r="N19" s="3">
        <v>0</v>
      </c>
      <c r="O19" s="2" t="str">
        <f t="shared" si="8"/>
        <v>s</v>
      </c>
      <c r="P19" s="4" t="str">
        <f t="shared" si="9"/>
        <v>w</v>
      </c>
      <c r="Q19" s="3">
        <v>0</v>
      </c>
      <c r="R19" s="2" t="str">
        <f t="shared" si="4"/>
        <v>s</v>
      </c>
      <c r="S19" s="4" t="str">
        <f t="shared" si="5"/>
        <v>w</v>
      </c>
      <c r="T19" s="3">
        <v>0</v>
      </c>
    </row>
    <row r="20" spans="1:20" ht="15.75">
      <c r="A20" s="2">
        <v>17</v>
      </c>
      <c r="B20" s="3"/>
      <c r="C20" s="11" t="s">
        <v>15</v>
      </c>
      <c r="D20" s="11" t="s">
        <v>18</v>
      </c>
      <c r="E20" s="3">
        <v>0</v>
      </c>
      <c r="F20" s="2" t="str">
        <f t="shared" si="6"/>
        <v>d</v>
      </c>
      <c r="G20" s="4" t="str">
        <f t="shared" si="7"/>
        <v>w</v>
      </c>
      <c r="H20" s="3">
        <v>0</v>
      </c>
      <c r="I20" s="2" t="s">
        <v>14</v>
      </c>
      <c r="J20" s="4" t="str">
        <f t="shared" si="0"/>
        <v>w</v>
      </c>
      <c r="K20" s="3">
        <v>-1</v>
      </c>
      <c r="L20" s="2" t="str">
        <f t="shared" si="1"/>
        <v>m</v>
      </c>
      <c r="M20" s="4" t="str">
        <f t="shared" si="2"/>
        <v>w</v>
      </c>
      <c r="N20" s="3">
        <v>0</v>
      </c>
      <c r="O20" s="2" t="str">
        <f t="shared" si="8"/>
        <v>m</v>
      </c>
      <c r="P20" s="4" t="str">
        <f t="shared" si="9"/>
        <v>w</v>
      </c>
      <c r="Q20" s="3">
        <v>0</v>
      </c>
      <c r="R20" s="2" t="str">
        <f t="shared" si="4"/>
        <v>m</v>
      </c>
      <c r="S20" s="4" t="str">
        <f t="shared" si="5"/>
        <v>w</v>
      </c>
      <c r="T20" s="3">
        <v>0</v>
      </c>
    </row>
    <row r="21" spans="1:20" ht="15.75">
      <c r="A21" s="2">
        <v>18</v>
      </c>
      <c r="B21" s="3"/>
      <c r="C21" s="11" t="s">
        <v>15</v>
      </c>
      <c r="D21" s="11" t="s">
        <v>17</v>
      </c>
      <c r="E21" s="3">
        <v>0</v>
      </c>
      <c r="F21" s="2" t="str">
        <f t="shared" si="6"/>
        <v>d</v>
      </c>
      <c r="G21" s="4" t="str">
        <f t="shared" si="7"/>
        <v>p</v>
      </c>
      <c r="H21" s="3">
        <v>0</v>
      </c>
      <c r="I21" s="2" t="str">
        <f aca="true" t="shared" si="10" ref="I21:I33">F21</f>
        <v>d</v>
      </c>
      <c r="J21" s="4" t="str">
        <f t="shared" si="0"/>
        <v>p</v>
      </c>
      <c r="K21" s="3">
        <v>0</v>
      </c>
      <c r="L21" s="2" t="str">
        <f t="shared" si="1"/>
        <v>d</v>
      </c>
      <c r="M21" s="4" t="str">
        <f t="shared" si="2"/>
        <v>p</v>
      </c>
      <c r="N21" s="3">
        <v>0</v>
      </c>
      <c r="O21" s="2" t="str">
        <f t="shared" si="8"/>
        <v>d</v>
      </c>
      <c r="P21" s="4" t="str">
        <f t="shared" si="9"/>
        <v>p</v>
      </c>
      <c r="Q21" s="3">
        <v>0</v>
      </c>
      <c r="R21" s="2" t="str">
        <f t="shared" si="4"/>
        <v>d</v>
      </c>
      <c r="S21" s="4" t="str">
        <f t="shared" si="5"/>
        <v>p</v>
      </c>
      <c r="T21" s="3">
        <v>0</v>
      </c>
    </row>
    <row r="22" spans="1:20" ht="15.75">
      <c r="A22" s="2">
        <v>19</v>
      </c>
      <c r="B22" s="3"/>
      <c r="C22" s="11" t="s">
        <v>14</v>
      </c>
      <c r="D22" s="11" t="s">
        <v>17</v>
      </c>
      <c r="E22" s="3">
        <v>0</v>
      </c>
      <c r="F22" s="2" t="str">
        <f t="shared" si="6"/>
        <v>m</v>
      </c>
      <c r="G22" s="4" t="str">
        <f t="shared" si="7"/>
        <v>p</v>
      </c>
      <c r="H22" s="3">
        <v>0</v>
      </c>
      <c r="I22" s="2" t="str">
        <f t="shared" si="10"/>
        <v>m</v>
      </c>
      <c r="J22" s="4" t="str">
        <f t="shared" si="0"/>
        <v>p</v>
      </c>
      <c r="K22" s="3">
        <v>0</v>
      </c>
      <c r="L22" s="2" t="str">
        <f t="shared" si="1"/>
        <v>m</v>
      </c>
      <c r="M22" s="4" t="str">
        <f t="shared" si="2"/>
        <v>p</v>
      </c>
      <c r="N22" s="3">
        <v>0</v>
      </c>
      <c r="O22" s="2" t="str">
        <f t="shared" si="8"/>
        <v>m</v>
      </c>
      <c r="P22" s="4" t="str">
        <f t="shared" si="9"/>
        <v>p</v>
      </c>
      <c r="Q22" s="3">
        <v>0</v>
      </c>
      <c r="R22" s="2" t="str">
        <f t="shared" si="4"/>
        <v>m</v>
      </c>
      <c r="S22" s="4" t="str">
        <f t="shared" si="5"/>
        <v>p</v>
      </c>
      <c r="T22" s="3">
        <v>0</v>
      </c>
    </row>
    <row r="23" spans="1:20" ht="15.75">
      <c r="A23" s="2">
        <v>20</v>
      </c>
      <c r="B23" s="3"/>
      <c r="C23" s="11" t="s">
        <v>14</v>
      </c>
      <c r="D23" s="11" t="s">
        <v>18</v>
      </c>
      <c r="E23" s="3">
        <v>0</v>
      </c>
      <c r="F23" s="2" t="str">
        <f t="shared" si="6"/>
        <v>m</v>
      </c>
      <c r="G23" s="4" t="str">
        <f t="shared" si="7"/>
        <v>w</v>
      </c>
      <c r="H23" s="3">
        <v>0</v>
      </c>
      <c r="I23" s="2" t="str">
        <f t="shared" si="10"/>
        <v>m</v>
      </c>
      <c r="J23" s="4" t="str">
        <f t="shared" si="0"/>
        <v>w</v>
      </c>
      <c r="K23" s="3">
        <v>0</v>
      </c>
      <c r="L23" s="2" t="str">
        <f t="shared" si="1"/>
        <v>m</v>
      </c>
      <c r="M23" s="4" t="str">
        <f t="shared" si="2"/>
        <v>w</v>
      </c>
      <c r="N23" s="3">
        <v>0</v>
      </c>
      <c r="O23" s="2" t="str">
        <f t="shared" si="8"/>
        <v>m</v>
      </c>
      <c r="P23" s="4" t="str">
        <f t="shared" si="9"/>
        <v>w</v>
      </c>
      <c r="Q23" s="3">
        <v>0</v>
      </c>
      <c r="R23" s="2" t="str">
        <f t="shared" si="4"/>
        <v>m</v>
      </c>
      <c r="S23" s="4" t="str">
        <f t="shared" si="5"/>
        <v>w</v>
      </c>
      <c r="T23" s="3">
        <v>0</v>
      </c>
    </row>
    <row r="24" spans="1:20" ht="15.75">
      <c r="A24" s="2">
        <v>21</v>
      </c>
      <c r="B24" s="3"/>
      <c r="C24" s="11" t="s">
        <v>14</v>
      </c>
      <c r="D24" s="11" t="s">
        <v>17</v>
      </c>
      <c r="E24" s="3">
        <v>0</v>
      </c>
      <c r="F24" s="2" t="str">
        <f t="shared" si="6"/>
        <v>m</v>
      </c>
      <c r="G24" s="4" t="str">
        <f t="shared" si="7"/>
        <v>p</v>
      </c>
      <c r="H24" s="3">
        <v>0</v>
      </c>
      <c r="I24" s="2" t="str">
        <f t="shared" si="10"/>
        <v>m</v>
      </c>
      <c r="J24" s="4" t="str">
        <f t="shared" si="0"/>
        <v>p</v>
      </c>
      <c r="K24" s="3">
        <v>0</v>
      </c>
      <c r="L24" s="2" t="str">
        <f t="shared" si="1"/>
        <v>m</v>
      </c>
      <c r="M24" s="4" t="str">
        <f t="shared" si="2"/>
        <v>p</v>
      </c>
      <c r="N24" s="3">
        <v>0</v>
      </c>
      <c r="O24" s="2" t="str">
        <f t="shared" si="8"/>
        <v>m</v>
      </c>
      <c r="P24" s="4" t="str">
        <f t="shared" si="9"/>
        <v>p</v>
      </c>
      <c r="Q24" s="3">
        <v>0</v>
      </c>
      <c r="R24" s="2" t="str">
        <f t="shared" si="4"/>
        <v>m</v>
      </c>
      <c r="S24" s="4" t="str">
        <f t="shared" si="5"/>
        <v>p</v>
      </c>
      <c r="T24" s="3">
        <v>0</v>
      </c>
    </row>
    <row r="25" spans="1:20" ht="15.75">
      <c r="A25" s="2">
        <v>22</v>
      </c>
      <c r="B25" s="3"/>
      <c r="C25" s="11" t="s">
        <v>14</v>
      </c>
      <c r="D25" s="11" t="s">
        <v>17</v>
      </c>
      <c r="E25" s="3">
        <v>0</v>
      </c>
      <c r="F25" s="2" t="str">
        <f t="shared" si="6"/>
        <v>m</v>
      </c>
      <c r="G25" s="4" t="str">
        <f t="shared" si="7"/>
        <v>p</v>
      </c>
      <c r="H25" s="3">
        <v>0</v>
      </c>
      <c r="I25" s="2" t="str">
        <f t="shared" si="10"/>
        <v>m</v>
      </c>
      <c r="J25" s="4" t="str">
        <f t="shared" si="0"/>
        <v>p</v>
      </c>
      <c r="K25" s="3">
        <v>0</v>
      </c>
      <c r="L25" s="2" t="str">
        <f t="shared" si="1"/>
        <v>m</v>
      </c>
      <c r="M25" s="4" t="str">
        <f t="shared" si="2"/>
        <v>p</v>
      </c>
      <c r="N25" s="3">
        <v>0</v>
      </c>
      <c r="O25" s="2" t="str">
        <f t="shared" si="8"/>
        <v>m</v>
      </c>
      <c r="P25" s="4" t="str">
        <f t="shared" si="9"/>
        <v>p</v>
      </c>
      <c r="Q25" s="3">
        <v>0</v>
      </c>
      <c r="R25" s="2" t="str">
        <f t="shared" si="4"/>
        <v>m</v>
      </c>
      <c r="S25" s="4" t="str">
        <f t="shared" si="5"/>
        <v>p</v>
      </c>
      <c r="T25" s="3">
        <v>0</v>
      </c>
    </row>
    <row r="26" spans="1:20" ht="15.75">
      <c r="A26" s="2">
        <v>23</v>
      </c>
      <c r="B26" s="3"/>
      <c r="C26" s="11" t="s">
        <v>14</v>
      </c>
      <c r="D26" s="11" t="s">
        <v>17</v>
      </c>
      <c r="E26" s="3">
        <v>0</v>
      </c>
      <c r="F26" s="2" t="str">
        <f t="shared" si="6"/>
        <v>m</v>
      </c>
      <c r="G26" s="4" t="str">
        <f t="shared" si="7"/>
        <v>p</v>
      </c>
      <c r="H26" s="3">
        <v>0</v>
      </c>
      <c r="I26" s="2" t="str">
        <f t="shared" si="10"/>
        <v>m</v>
      </c>
      <c r="J26" s="4" t="str">
        <f t="shared" si="0"/>
        <v>p</v>
      </c>
      <c r="K26" s="3">
        <v>0</v>
      </c>
      <c r="L26" s="2" t="str">
        <f t="shared" si="1"/>
        <v>m</v>
      </c>
      <c r="M26" s="4" t="str">
        <f t="shared" si="2"/>
        <v>p</v>
      </c>
      <c r="N26" s="3">
        <v>0</v>
      </c>
      <c r="O26" s="2" t="str">
        <f t="shared" si="8"/>
        <v>m</v>
      </c>
      <c r="P26" s="4" t="str">
        <f t="shared" si="9"/>
        <v>p</v>
      </c>
      <c r="Q26" s="3">
        <v>0</v>
      </c>
      <c r="R26" s="2" t="str">
        <f t="shared" si="4"/>
        <v>m</v>
      </c>
      <c r="S26" s="4" t="str">
        <f t="shared" si="5"/>
        <v>p</v>
      </c>
      <c r="T26" s="3">
        <v>0</v>
      </c>
    </row>
    <row r="27" spans="1:20" ht="15.75">
      <c r="A27" s="2">
        <v>24</v>
      </c>
      <c r="B27" s="3"/>
      <c r="C27" s="11" t="s">
        <v>15</v>
      </c>
      <c r="D27" s="11" t="s">
        <v>18</v>
      </c>
      <c r="E27" s="3">
        <v>0</v>
      </c>
      <c r="F27" s="2" t="str">
        <f t="shared" si="6"/>
        <v>d</v>
      </c>
      <c r="G27" s="4" t="str">
        <f t="shared" si="7"/>
        <v>w</v>
      </c>
      <c r="H27" s="3">
        <v>0</v>
      </c>
      <c r="I27" s="2" t="str">
        <f t="shared" si="10"/>
        <v>d</v>
      </c>
      <c r="J27" s="4" t="str">
        <f t="shared" si="0"/>
        <v>w</v>
      </c>
      <c r="K27" s="3">
        <v>0</v>
      </c>
      <c r="L27" s="2" t="str">
        <f t="shared" si="1"/>
        <v>d</v>
      </c>
      <c r="M27" s="4" t="str">
        <f t="shared" si="2"/>
        <v>w</v>
      </c>
      <c r="N27" s="3">
        <v>0</v>
      </c>
      <c r="O27" s="2" t="str">
        <f t="shared" si="8"/>
        <v>d</v>
      </c>
      <c r="P27" s="4" t="s">
        <v>17</v>
      </c>
      <c r="Q27" s="3">
        <v>-1</v>
      </c>
      <c r="R27" s="2" t="str">
        <f t="shared" si="4"/>
        <v>d</v>
      </c>
      <c r="S27" s="4" t="str">
        <f t="shared" si="5"/>
        <v>p</v>
      </c>
      <c r="T27" s="3">
        <v>0</v>
      </c>
    </row>
    <row r="28" spans="1:20" ht="15.75">
      <c r="A28" s="2">
        <v>25</v>
      </c>
      <c r="B28" s="3"/>
      <c r="C28" s="11" t="s">
        <v>14</v>
      </c>
      <c r="D28" s="11" t="s">
        <v>18</v>
      </c>
      <c r="E28" s="3">
        <v>0</v>
      </c>
      <c r="F28" s="2" t="str">
        <f t="shared" si="6"/>
        <v>m</v>
      </c>
      <c r="G28" s="4" t="str">
        <f t="shared" si="7"/>
        <v>w</v>
      </c>
      <c r="H28" s="3">
        <v>0</v>
      </c>
      <c r="I28" s="2" t="str">
        <f t="shared" si="10"/>
        <v>m</v>
      </c>
      <c r="J28" s="4" t="str">
        <f t="shared" si="0"/>
        <v>w</v>
      </c>
      <c r="K28" s="3">
        <v>0</v>
      </c>
      <c r="L28" s="2" t="str">
        <f t="shared" si="1"/>
        <v>m</v>
      </c>
      <c r="M28" s="4" t="str">
        <f t="shared" si="2"/>
        <v>w</v>
      </c>
      <c r="N28" s="3">
        <v>0</v>
      </c>
      <c r="O28" s="2" t="str">
        <f t="shared" si="8"/>
        <v>m</v>
      </c>
      <c r="P28" s="4" t="str">
        <f>M28</f>
        <v>w</v>
      </c>
      <c r="Q28" s="3">
        <v>0</v>
      </c>
      <c r="R28" s="2" t="str">
        <f t="shared" si="4"/>
        <v>m</v>
      </c>
      <c r="S28" s="4" t="str">
        <f t="shared" si="5"/>
        <v>w</v>
      </c>
      <c r="T28" s="3">
        <v>0</v>
      </c>
    </row>
    <row r="29" spans="1:20" ht="15.75">
      <c r="A29" s="7">
        <v>26</v>
      </c>
      <c r="B29" s="3"/>
      <c r="C29" s="11" t="s">
        <v>14</v>
      </c>
      <c r="D29" s="11" t="s">
        <v>18</v>
      </c>
      <c r="E29" s="3">
        <v>0</v>
      </c>
      <c r="F29" s="2" t="str">
        <f t="shared" si="6"/>
        <v>m</v>
      </c>
      <c r="G29" s="4" t="str">
        <f t="shared" si="7"/>
        <v>w</v>
      </c>
      <c r="H29" s="3">
        <v>0</v>
      </c>
      <c r="I29" s="2" t="str">
        <f t="shared" si="10"/>
        <v>m</v>
      </c>
      <c r="J29" s="4" t="str">
        <f t="shared" si="0"/>
        <v>w</v>
      </c>
      <c r="K29" s="3">
        <v>0</v>
      </c>
      <c r="L29" s="2" t="str">
        <f t="shared" si="1"/>
        <v>m</v>
      </c>
      <c r="M29" s="4" t="str">
        <f t="shared" si="2"/>
        <v>w</v>
      </c>
      <c r="N29" s="3">
        <v>0</v>
      </c>
      <c r="O29" s="2" t="str">
        <f t="shared" si="8"/>
        <v>m</v>
      </c>
      <c r="P29" s="4" t="s">
        <v>17</v>
      </c>
      <c r="Q29" s="3">
        <v>-1</v>
      </c>
      <c r="R29" s="2" t="str">
        <f t="shared" si="4"/>
        <v>m</v>
      </c>
      <c r="S29" s="4" t="str">
        <f t="shared" si="5"/>
        <v>p</v>
      </c>
      <c r="T29" s="3">
        <v>0</v>
      </c>
    </row>
    <row r="30" spans="1:20" ht="15.75">
      <c r="A30" s="7">
        <v>27</v>
      </c>
      <c r="B30" s="3"/>
      <c r="C30" s="11" t="s">
        <v>14</v>
      </c>
      <c r="D30" s="11" t="s">
        <v>18</v>
      </c>
      <c r="E30" s="3">
        <v>0</v>
      </c>
      <c r="F30" s="2" t="str">
        <f t="shared" si="6"/>
        <v>m</v>
      </c>
      <c r="G30" s="4" t="str">
        <f t="shared" si="7"/>
        <v>w</v>
      </c>
      <c r="H30" s="3">
        <v>0</v>
      </c>
      <c r="I30" s="2" t="str">
        <f t="shared" si="10"/>
        <v>m</v>
      </c>
      <c r="J30" s="4" t="str">
        <f t="shared" si="0"/>
        <v>w</v>
      </c>
      <c r="K30" s="3">
        <v>0</v>
      </c>
      <c r="L30" s="2" t="str">
        <f t="shared" si="1"/>
        <v>m</v>
      </c>
      <c r="M30" s="4" t="str">
        <f t="shared" si="2"/>
        <v>w</v>
      </c>
      <c r="N30" s="3">
        <v>0</v>
      </c>
      <c r="O30" s="2" t="str">
        <f t="shared" si="8"/>
        <v>m</v>
      </c>
      <c r="P30" s="4" t="str">
        <f>M30</f>
        <v>w</v>
      </c>
      <c r="Q30" s="3">
        <v>0</v>
      </c>
      <c r="R30" s="2" t="str">
        <f>O30</f>
        <v>m</v>
      </c>
      <c r="S30" s="4" t="s">
        <v>17</v>
      </c>
      <c r="T30" s="3">
        <v>-1</v>
      </c>
    </row>
    <row r="31" spans="1:20" ht="15.75">
      <c r="A31" s="7">
        <v>28</v>
      </c>
      <c r="B31" s="3"/>
      <c r="C31" s="11" t="s">
        <v>14</v>
      </c>
      <c r="D31" s="11" t="s">
        <v>17</v>
      </c>
      <c r="E31" s="3">
        <v>0</v>
      </c>
      <c r="F31" s="2" t="str">
        <f t="shared" si="6"/>
        <v>m</v>
      </c>
      <c r="G31" s="4" t="str">
        <f t="shared" si="7"/>
        <v>p</v>
      </c>
      <c r="H31" s="3">
        <v>0</v>
      </c>
      <c r="I31" s="2" t="str">
        <f t="shared" si="10"/>
        <v>m</v>
      </c>
      <c r="J31" s="4" t="str">
        <f t="shared" si="0"/>
        <v>p</v>
      </c>
      <c r="K31" s="3">
        <v>0</v>
      </c>
      <c r="L31" s="2" t="str">
        <f t="shared" si="1"/>
        <v>m</v>
      </c>
      <c r="M31" s="4" t="str">
        <f t="shared" si="2"/>
        <v>p</v>
      </c>
      <c r="N31" s="3">
        <v>0</v>
      </c>
      <c r="O31" s="2" t="str">
        <f t="shared" si="8"/>
        <v>m</v>
      </c>
      <c r="P31" s="4" t="str">
        <f>M31</f>
        <v>p</v>
      </c>
      <c r="Q31" s="3">
        <v>0</v>
      </c>
      <c r="R31" s="2" t="s">
        <v>16</v>
      </c>
      <c r="S31" s="4" t="str">
        <f>P31</f>
        <v>p</v>
      </c>
      <c r="T31" s="3">
        <v>-1</v>
      </c>
    </row>
    <row r="32" spans="1:20" ht="15.75">
      <c r="A32" s="7">
        <v>29</v>
      </c>
      <c r="B32" s="3"/>
      <c r="C32" s="11" t="s">
        <v>14</v>
      </c>
      <c r="D32" s="11" t="s">
        <v>18</v>
      </c>
      <c r="E32" s="3">
        <v>0</v>
      </c>
      <c r="F32" s="2" t="str">
        <f t="shared" si="6"/>
        <v>m</v>
      </c>
      <c r="G32" s="4" t="str">
        <f t="shared" si="7"/>
        <v>w</v>
      </c>
      <c r="H32" s="3">
        <v>0</v>
      </c>
      <c r="I32" s="2" t="str">
        <f t="shared" si="10"/>
        <v>m</v>
      </c>
      <c r="J32" s="4" t="str">
        <f t="shared" si="0"/>
        <v>w</v>
      </c>
      <c r="K32" s="3">
        <v>0</v>
      </c>
      <c r="L32" s="2" t="str">
        <f t="shared" si="1"/>
        <v>m</v>
      </c>
      <c r="M32" s="4" t="str">
        <f t="shared" si="2"/>
        <v>w</v>
      </c>
      <c r="N32" s="3">
        <v>0</v>
      </c>
      <c r="O32" s="2" t="str">
        <f t="shared" si="8"/>
        <v>m</v>
      </c>
      <c r="P32" s="4" t="str">
        <f>M32</f>
        <v>w</v>
      </c>
      <c r="Q32" s="3">
        <v>0</v>
      </c>
      <c r="R32" s="2" t="str">
        <f>O32</f>
        <v>m</v>
      </c>
      <c r="S32" s="4" t="str">
        <f>P32</f>
        <v>w</v>
      </c>
      <c r="T32" s="3">
        <v>0</v>
      </c>
    </row>
    <row r="33" spans="1:20" ht="16.5" thickBot="1">
      <c r="A33" s="12">
        <v>30</v>
      </c>
      <c r="B33" s="13"/>
      <c r="C33" s="15" t="s">
        <v>14</v>
      </c>
      <c r="D33" s="15" t="s">
        <v>17</v>
      </c>
      <c r="E33" s="13">
        <v>0</v>
      </c>
      <c r="F33" s="16" t="str">
        <f>C33</f>
        <v>m</v>
      </c>
      <c r="G33" s="17" t="str">
        <f>D33</f>
        <v>p</v>
      </c>
      <c r="H33" s="13">
        <v>0</v>
      </c>
      <c r="I33" s="16" t="str">
        <f t="shared" si="10"/>
        <v>m</v>
      </c>
      <c r="J33" s="17" t="str">
        <f>G33</f>
        <v>p</v>
      </c>
      <c r="K33" s="13">
        <v>0</v>
      </c>
      <c r="L33" s="16" t="str">
        <f t="shared" si="1"/>
        <v>m</v>
      </c>
      <c r="M33" s="17" t="str">
        <f t="shared" si="2"/>
        <v>p</v>
      </c>
      <c r="N33" s="13">
        <v>0</v>
      </c>
      <c r="O33" s="16" t="str">
        <f t="shared" si="8"/>
        <v>m</v>
      </c>
      <c r="P33" s="17" t="str">
        <f>M33</f>
        <v>p</v>
      </c>
      <c r="Q33" s="13">
        <v>0</v>
      </c>
      <c r="R33" s="16" t="str">
        <f>O33</f>
        <v>m</v>
      </c>
      <c r="S33" s="17" t="str">
        <f>P33</f>
        <v>p</v>
      </c>
      <c r="T33" s="13">
        <v>0</v>
      </c>
    </row>
    <row r="34" spans="1:21" ht="15.75">
      <c r="A34" s="11"/>
      <c r="B34" s="4"/>
      <c r="C34" s="11"/>
      <c r="D34" s="11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22"/>
    </row>
    <row r="35" spans="1:21" ht="15.75">
      <c r="A35" s="11"/>
      <c r="B35" s="4"/>
      <c r="C35" s="11"/>
      <c r="D35" s="1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22"/>
    </row>
    <row r="36" spans="1:20" ht="16.5" thickBot="1">
      <c r="A36" s="11"/>
      <c r="B36" s="4"/>
      <c r="C36" s="11"/>
      <c r="D36" s="11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6.5" thickBot="1">
      <c r="A37" s="120"/>
      <c r="B37" s="121"/>
      <c r="C37" s="14" t="s">
        <v>8</v>
      </c>
      <c r="D37" s="14"/>
      <c r="E37" s="14"/>
      <c r="F37" s="14"/>
      <c r="G37" s="14"/>
      <c r="H37" s="14"/>
      <c r="I37" s="30" t="s">
        <v>26</v>
      </c>
      <c r="J37" s="122"/>
      <c r="K37" s="122"/>
      <c r="L37" s="122"/>
      <c r="M37" s="30" t="s">
        <v>27</v>
      </c>
      <c r="N37" s="30"/>
      <c r="O37" s="30"/>
      <c r="P37" s="30"/>
      <c r="Q37" s="30"/>
      <c r="R37" s="30"/>
      <c r="S37" s="30"/>
      <c r="T37" s="123"/>
    </row>
    <row r="38" spans="1:20" ht="15.75">
      <c r="A38" s="124" t="s">
        <v>2</v>
      </c>
      <c r="B38" s="126" t="s">
        <v>0</v>
      </c>
      <c r="C38" s="128">
        <v>1959</v>
      </c>
      <c r="D38" s="129"/>
      <c r="E38" s="130"/>
      <c r="F38" s="128" t="s">
        <v>7</v>
      </c>
      <c r="G38" s="129"/>
      <c r="H38" s="130"/>
      <c r="I38" s="128" t="s">
        <v>6</v>
      </c>
      <c r="J38" s="129"/>
      <c r="K38" s="130"/>
      <c r="L38" s="128">
        <v>1985</v>
      </c>
      <c r="M38" s="129"/>
      <c r="N38" s="130"/>
      <c r="O38" s="128">
        <v>1994</v>
      </c>
      <c r="P38" s="129"/>
      <c r="Q38" s="130"/>
      <c r="R38" s="128" t="s">
        <v>1</v>
      </c>
      <c r="S38" s="129"/>
      <c r="T38" s="130"/>
    </row>
    <row r="39" spans="1:20" ht="16.5" thickBot="1">
      <c r="A39" s="125"/>
      <c r="B39" s="127"/>
      <c r="C39" s="9" t="s">
        <v>3</v>
      </c>
      <c r="D39" s="6" t="s">
        <v>5</v>
      </c>
      <c r="E39" s="8" t="s">
        <v>4</v>
      </c>
      <c r="F39" s="9" t="s">
        <v>3</v>
      </c>
      <c r="G39" s="6" t="s">
        <v>5</v>
      </c>
      <c r="H39" s="8" t="s">
        <v>4</v>
      </c>
      <c r="I39" s="9" t="s">
        <v>3</v>
      </c>
      <c r="J39" s="6" t="s">
        <v>5</v>
      </c>
      <c r="K39" s="8" t="s">
        <v>4</v>
      </c>
      <c r="L39" s="9" t="s">
        <v>3</v>
      </c>
      <c r="M39" s="6" t="s">
        <v>5</v>
      </c>
      <c r="N39" s="10" t="s">
        <v>4</v>
      </c>
      <c r="O39" s="9" t="s">
        <v>3</v>
      </c>
      <c r="P39" s="6" t="s">
        <v>5</v>
      </c>
      <c r="Q39" s="8" t="s">
        <v>4</v>
      </c>
      <c r="R39" s="9" t="s">
        <v>3</v>
      </c>
      <c r="S39" s="6" t="s">
        <v>5</v>
      </c>
      <c r="T39" s="8" t="s">
        <v>4</v>
      </c>
    </row>
    <row r="40" spans="1:20" ht="15.75">
      <c r="A40" s="2">
        <v>1</v>
      </c>
      <c r="B40" s="3" t="s">
        <v>19</v>
      </c>
      <c r="C40" s="4" t="s">
        <v>14</v>
      </c>
      <c r="D40" s="4" t="s">
        <v>17</v>
      </c>
      <c r="E40" s="3">
        <v>0</v>
      </c>
      <c r="F40" s="2" t="str">
        <f>C40</f>
        <v>m</v>
      </c>
      <c r="G40" s="4" t="str">
        <f>D40</f>
        <v>p</v>
      </c>
      <c r="H40" s="3">
        <v>0</v>
      </c>
      <c r="I40" s="2" t="str">
        <f aca="true" t="shared" si="11" ref="I40:I58">F40</f>
        <v>m</v>
      </c>
      <c r="J40" s="4" t="str">
        <f aca="true" t="shared" si="12" ref="J40:J58">G40</f>
        <v>p</v>
      </c>
      <c r="K40" s="3">
        <v>0</v>
      </c>
      <c r="L40" s="2" t="str">
        <f aca="true" t="shared" si="13" ref="L40:L48">I40</f>
        <v>m</v>
      </c>
      <c r="M40" s="4" t="str">
        <f aca="true" t="shared" si="14" ref="M40:M48">J40</f>
        <v>p</v>
      </c>
      <c r="N40" s="3">
        <v>0</v>
      </c>
      <c r="O40" s="2" t="str">
        <f aca="true" t="shared" si="15" ref="O40:O69">L40</f>
        <v>m</v>
      </c>
      <c r="P40" s="4" t="str">
        <f aca="true" t="shared" si="16" ref="P40:P69">M40</f>
        <v>p</v>
      </c>
      <c r="Q40" s="3">
        <v>0</v>
      </c>
      <c r="R40" s="2" t="str">
        <f aca="true" t="shared" si="17" ref="R40:S46">O40</f>
        <v>m</v>
      </c>
      <c r="S40" s="4" t="str">
        <f t="shared" si="17"/>
        <v>p</v>
      </c>
      <c r="T40" s="3">
        <v>0</v>
      </c>
    </row>
    <row r="41" spans="1:20" ht="15.75">
      <c r="A41" s="2">
        <v>2</v>
      </c>
      <c r="B41" s="3"/>
      <c r="C41" s="4" t="s">
        <v>14</v>
      </c>
      <c r="D41" s="4" t="s">
        <v>17</v>
      </c>
      <c r="E41" s="3">
        <v>0</v>
      </c>
      <c r="F41" s="2" t="str">
        <f aca="true" t="shared" si="18" ref="F41:G68">C41</f>
        <v>m</v>
      </c>
      <c r="G41" s="4" t="str">
        <f t="shared" si="18"/>
        <v>p</v>
      </c>
      <c r="H41" s="3">
        <v>0</v>
      </c>
      <c r="I41" s="2" t="str">
        <f t="shared" si="11"/>
        <v>m</v>
      </c>
      <c r="J41" s="4" t="str">
        <f t="shared" si="12"/>
        <v>p</v>
      </c>
      <c r="K41" s="3">
        <v>0</v>
      </c>
      <c r="L41" s="2" t="str">
        <f t="shared" si="13"/>
        <v>m</v>
      </c>
      <c r="M41" s="4" t="str">
        <f t="shared" si="14"/>
        <v>p</v>
      </c>
      <c r="N41" s="3">
        <v>0</v>
      </c>
      <c r="O41" s="2" t="str">
        <f t="shared" si="15"/>
        <v>m</v>
      </c>
      <c r="P41" s="4" t="str">
        <f t="shared" si="16"/>
        <v>p</v>
      </c>
      <c r="Q41" s="3">
        <v>0</v>
      </c>
      <c r="R41" s="2" t="str">
        <f t="shared" si="17"/>
        <v>m</v>
      </c>
      <c r="S41" s="4" t="str">
        <f t="shared" si="17"/>
        <v>p</v>
      </c>
      <c r="T41" s="3">
        <v>0</v>
      </c>
    </row>
    <row r="42" spans="1:20" ht="15.75">
      <c r="A42" s="2">
        <v>3</v>
      </c>
      <c r="B42" s="3"/>
      <c r="C42" s="4" t="s">
        <v>14</v>
      </c>
      <c r="D42" s="4" t="s">
        <v>17</v>
      </c>
      <c r="E42" s="3">
        <v>0</v>
      </c>
      <c r="F42" s="2" t="str">
        <f t="shared" si="18"/>
        <v>m</v>
      </c>
      <c r="G42" s="4" t="str">
        <f t="shared" si="18"/>
        <v>p</v>
      </c>
      <c r="H42" s="3">
        <v>0</v>
      </c>
      <c r="I42" s="2" t="str">
        <f t="shared" si="11"/>
        <v>m</v>
      </c>
      <c r="J42" s="4" t="str">
        <f t="shared" si="12"/>
        <v>p</v>
      </c>
      <c r="K42" s="3">
        <v>0</v>
      </c>
      <c r="L42" s="2" t="str">
        <f t="shared" si="13"/>
        <v>m</v>
      </c>
      <c r="M42" s="4" t="str">
        <f t="shared" si="14"/>
        <v>p</v>
      </c>
      <c r="N42" s="3">
        <v>0</v>
      </c>
      <c r="O42" s="2" t="str">
        <f t="shared" si="15"/>
        <v>m</v>
      </c>
      <c r="P42" s="4" t="str">
        <f t="shared" si="16"/>
        <v>p</v>
      </c>
      <c r="Q42" s="3">
        <v>0</v>
      </c>
      <c r="R42" s="2" t="str">
        <f t="shared" si="17"/>
        <v>m</v>
      </c>
      <c r="S42" s="4" t="str">
        <f t="shared" si="17"/>
        <v>p</v>
      </c>
      <c r="T42" s="3">
        <v>0</v>
      </c>
    </row>
    <row r="43" spans="1:20" ht="15.75">
      <c r="A43" s="2">
        <v>4</v>
      </c>
      <c r="B43" s="3" t="s">
        <v>20</v>
      </c>
      <c r="C43" s="11" t="s">
        <v>14</v>
      </c>
      <c r="D43" s="11" t="s">
        <v>17</v>
      </c>
      <c r="E43" s="3">
        <v>0</v>
      </c>
      <c r="F43" s="2" t="str">
        <f t="shared" si="18"/>
        <v>m</v>
      </c>
      <c r="G43" s="4" t="str">
        <f t="shared" si="18"/>
        <v>p</v>
      </c>
      <c r="H43" s="3">
        <v>0</v>
      </c>
      <c r="I43" s="2" t="str">
        <f t="shared" si="11"/>
        <v>m</v>
      </c>
      <c r="J43" s="4" t="str">
        <f t="shared" si="12"/>
        <v>p</v>
      </c>
      <c r="K43" s="3">
        <v>0</v>
      </c>
      <c r="L43" s="2" t="str">
        <f t="shared" si="13"/>
        <v>m</v>
      </c>
      <c r="M43" s="4" t="str">
        <f t="shared" si="14"/>
        <v>p</v>
      </c>
      <c r="N43" s="3">
        <v>0</v>
      </c>
      <c r="O43" s="2" t="str">
        <f t="shared" si="15"/>
        <v>m</v>
      </c>
      <c r="P43" s="4" t="str">
        <f t="shared" si="16"/>
        <v>p</v>
      </c>
      <c r="Q43" s="3">
        <v>0</v>
      </c>
      <c r="R43" s="2" t="str">
        <f t="shared" si="17"/>
        <v>m</v>
      </c>
      <c r="S43" s="4" t="str">
        <f t="shared" si="17"/>
        <v>p</v>
      </c>
      <c r="T43" s="3">
        <v>0</v>
      </c>
    </row>
    <row r="44" spans="1:20" ht="15.75">
      <c r="A44" s="2">
        <v>5</v>
      </c>
      <c r="B44" s="3"/>
      <c r="C44" s="11" t="s">
        <v>14</v>
      </c>
      <c r="D44" s="11" t="s">
        <v>17</v>
      </c>
      <c r="E44" s="3">
        <v>0</v>
      </c>
      <c r="F44" s="2" t="str">
        <f t="shared" si="18"/>
        <v>m</v>
      </c>
      <c r="G44" s="4" t="str">
        <f t="shared" si="18"/>
        <v>p</v>
      </c>
      <c r="H44" s="3">
        <v>0</v>
      </c>
      <c r="I44" s="2" t="str">
        <f t="shared" si="11"/>
        <v>m</v>
      </c>
      <c r="J44" s="4" t="str">
        <f t="shared" si="12"/>
        <v>p</v>
      </c>
      <c r="K44" s="3">
        <v>0</v>
      </c>
      <c r="L44" s="2" t="str">
        <f t="shared" si="13"/>
        <v>m</v>
      </c>
      <c r="M44" s="4" t="str">
        <f t="shared" si="14"/>
        <v>p</v>
      </c>
      <c r="N44" s="3">
        <v>0</v>
      </c>
      <c r="O44" s="2" t="str">
        <f t="shared" si="15"/>
        <v>m</v>
      </c>
      <c r="P44" s="4" t="str">
        <f t="shared" si="16"/>
        <v>p</v>
      </c>
      <c r="Q44" s="3">
        <v>0</v>
      </c>
      <c r="R44" s="2" t="str">
        <f t="shared" si="17"/>
        <v>m</v>
      </c>
      <c r="S44" s="4" t="str">
        <f t="shared" si="17"/>
        <v>p</v>
      </c>
      <c r="T44" s="3">
        <v>0</v>
      </c>
    </row>
    <row r="45" spans="1:20" ht="15.75">
      <c r="A45" s="2">
        <v>6</v>
      </c>
      <c r="B45" s="3"/>
      <c r="C45" s="11" t="s">
        <v>14</v>
      </c>
      <c r="D45" s="11" t="s">
        <v>17</v>
      </c>
      <c r="E45" s="3">
        <v>0</v>
      </c>
      <c r="F45" s="2" t="str">
        <f t="shared" si="18"/>
        <v>m</v>
      </c>
      <c r="G45" s="4" t="str">
        <f t="shared" si="18"/>
        <v>p</v>
      </c>
      <c r="H45" s="3">
        <v>0</v>
      </c>
      <c r="I45" s="2" t="str">
        <f t="shared" si="11"/>
        <v>m</v>
      </c>
      <c r="J45" s="4" t="str">
        <f t="shared" si="12"/>
        <v>p</v>
      </c>
      <c r="K45" s="3">
        <v>0</v>
      </c>
      <c r="L45" s="2" t="str">
        <f t="shared" si="13"/>
        <v>m</v>
      </c>
      <c r="M45" s="4" t="str">
        <f t="shared" si="14"/>
        <v>p</v>
      </c>
      <c r="N45" s="3">
        <v>0</v>
      </c>
      <c r="O45" s="2" t="str">
        <f t="shared" si="15"/>
        <v>m</v>
      </c>
      <c r="P45" s="4" t="str">
        <f t="shared" si="16"/>
        <v>p</v>
      </c>
      <c r="Q45" s="3">
        <v>0</v>
      </c>
      <c r="R45" s="2" t="str">
        <f t="shared" si="17"/>
        <v>m</v>
      </c>
      <c r="S45" s="4" t="str">
        <f t="shared" si="17"/>
        <v>p</v>
      </c>
      <c r="T45" s="3">
        <v>0</v>
      </c>
    </row>
    <row r="46" spans="1:20" ht="15.75">
      <c r="A46" s="2">
        <v>7</v>
      </c>
      <c r="B46" s="3"/>
      <c r="C46" s="11" t="s">
        <v>14</v>
      </c>
      <c r="D46" s="11" t="s">
        <v>17</v>
      </c>
      <c r="E46" s="3">
        <v>0</v>
      </c>
      <c r="F46" s="2" t="str">
        <f t="shared" si="18"/>
        <v>m</v>
      </c>
      <c r="G46" s="4" t="str">
        <f t="shared" si="18"/>
        <v>p</v>
      </c>
      <c r="H46" s="3">
        <v>0</v>
      </c>
      <c r="I46" s="2" t="str">
        <f t="shared" si="11"/>
        <v>m</v>
      </c>
      <c r="J46" s="4" t="str">
        <f t="shared" si="12"/>
        <v>p</v>
      </c>
      <c r="K46" s="3">
        <v>0</v>
      </c>
      <c r="L46" s="2" t="str">
        <f t="shared" si="13"/>
        <v>m</v>
      </c>
      <c r="M46" s="4" t="str">
        <f t="shared" si="14"/>
        <v>p</v>
      </c>
      <c r="N46" s="3">
        <v>0</v>
      </c>
      <c r="O46" s="2" t="str">
        <f t="shared" si="15"/>
        <v>m</v>
      </c>
      <c r="P46" s="4" t="str">
        <f t="shared" si="16"/>
        <v>p</v>
      </c>
      <c r="Q46" s="3">
        <v>0</v>
      </c>
      <c r="R46" s="2" t="str">
        <f t="shared" si="17"/>
        <v>m</v>
      </c>
      <c r="S46" s="4" t="str">
        <f t="shared" si="17"/>
        <v>p</v>
      </c>
      <c r="T46" s="3">
        <v>0</v>
      </c>
    </row>
    <row r="47" spans="1:20" ht="15.75">
      <c r="A47" s="2">
        <v>8</v>
      </c>
      <c r="B47" s="3" t="s">
        <v>21</v>
      </c>
      <c r="C47" s="11" t="s">
        <v>14</v>
      </c>
      <c r="D47" s="11" t="s">
        <v>18</v>
      </c>
      <c r="E47" s="3">
        <v>0</v>
      </c>
      <c r="F47" s="2" t="str">
        <f t="shared" si="18"/>
        <v>m</v>
      </c>
      <c r="G47" s="4" t="str">
        <f t="shared" si="18"/>
        <v>w</v>
      </c>
      <c r="H47" s="3">
        <v>0</v>
      </c>
      <c r="I47" s="2" t="str">
        <f t="shared" si="11"/>
        <v>m</v>
      </c>
      <c r="J47" s="4" t="str">
        <f t="shared" si="12"/>
        <v>w</v>
      </c>
      <c r="K47" s="3">
        <v>0</v>
      </c>
      <c r="L47" s="2" t="str">
        <f t="shared" si="13"/>
        <v>m</v>
      </c>
      <c r="M47" s="4" t="str">
        <f t="shared" si="14"/>
        <v>w</v>
      </c>
      <c r="N47" s="3">
        <v>0</v>
      </c>
      <c r="O47" s="2" t="str">
        <f t="shared" si="15"/>
        <v>m</v>
      </c>
      <c r="P47" s="4" t="str">
        <f t="shared" si="16"/>
        <v>w</v>
      </c>
      <c r="Q47" s="3">
        <v>0</v>
      </c>
      <c r="R47" s="2" t="s">
        <v>14</v>
      </c>
      <c r="S47" s="4" t="s">
        <v>17</v>
      </c>
      <c r="T47" s="3">
        <v>-1</v>
      </c>
    </row>
    <row r="48" spans="1:20" ht="15.75">
      <c r="A48" s="2">
        <v>9</v>
      </c>
      <c r="B48" s="3"/>
      <c r="C48" s="11" t="s">
        <v>14</v>
      </c>
      <c r="D48" s="11" t="s">
        <v>17</v>
      </c>
      <c r="E48" s="3">
        <v>0</v>
      </c>
      <c r="F48" s="2" t="str">
        <f t="shared" si="18"/>
        <v>m</v>
      </c>
      <c r="G48" s="4" t="str">
        <f t="shared" si="18"/>
        <v>p</v>
      </c>
      <c r="H48" s="3">
        <v>0</v>
      </c>
      <c r="I48" s="2" t="str">
        <f t="shared" si="11"/>
        <v>m</v>
      </c>
      <c r="J48" s="4" t="str">
        <f t="shared" si="12"/>
        <v>p</v>
      </c>
      <c r="K48" s="3">
        <v>0</v>
      </c>
      <c r="L48" s="2" t="str">
        <f t="shared" si="13"/>
        <v>m</v>
      </c>
      <c r="M48" s="4" t="str">
        <f t="shared" si="14"/>
        <v>p</v>
      </c>
      <c r="N48" s="3">
        <v>0</v>
      </c>
      <c r="O48" s="2" t="str">
        <f t="shared" si="15"/>
        <v>m</v>
      </c>
      <c r="P48" s="4" t="str">
        <f t="shared" si="16"/>
        <v>p</v>
      </c>
      <c r="Q48" s="3">
        <v>0</v>
      </c>
      <c r="R48" s="2" t="str">
        <f aca="true" t="shared" si="19" ref="R48:S52">O48</f>
        <v>m</v>
      </c>
      <c r="S48" s="4" t="str">
        <f t="shared" si="19"/>
        <v>p</v>
      </c>
      <c r="T48" s="3">
        <v>0</v>
      </c>
    </row>
    <row r="49" spans="1:20" ht="15.75">
      <c r="A49" s="2">
        <v>10</v>
      </c>
      <c r="B49" s="3"/>
      <c r="C49" s="11" t="s">
        <v>16</v>
      </c>
      <c r="D49" s="11" t="s">
        <v>17</v>
      </c>
      <c r="E49" s="3">
        <v>0</v>
      </c>
      <c r="F49" s="2" t="str">
        <f t="shared" si="18"/>
        <v>s</v>
      </c>
      <c r="G49" s="4" t="str">
        <f t="shared" si="18"/>
        <v>p</v>
      </c>
      <c r="H49" s="3">
        <v>0</v>
      </c>
      <c r="I49" s="2" t="str">
        <f t="shared" si="11"/>
        <v>s</v>
      </c>
      <c r="J49" s="4" t="str">
        <f t="shared" si="12"/>
        <v>p</v>
      </c>
      <c r="K49" s="3">
        <v>0</v>
      </c>
      <c r="L49" s="2" t="s">
        <v>14</v>
      </c>
      <c r="M49" s="4" t="s">
        <v>17</v>
      </c>
      <c r="N49" s="3">
        <v>1</v>
      </c>
      <c r="O49" s="2" t="str">
        <f t="shared" si="15"/>
        <v>m</v>
      </c>
      <c r="P49" s="4" t="str">
        <f t="shared" si="16"/>
        <v>p</v>
      </c>
      <c r="Q49" s="3">
        <v>0</v>
      </c>
      <c r="R49" s="2" t="str">
        <f t="shared" si="19"/>
        <v>m</v>
      </c>
      <c r="S49" s="4" t="str">
        <f t="shared" si="19"/>
        <v>p</v>
      </c>
      <c r="T49" s="3">
        <v>0</v>
      </c>
    </row>
    <row r="50" spans="1:20" ht="15.75">
      <c r="A50" s="2">
        <v>11</v>
      </c>
      <c r="B50" s="3"/>
      <c r="C50" s="11" t="s">
        <v>14</v>
      </c>
      <c r="D50" s="11" t="s">
        <v>17</v>
      </c>
      <c r="E50" s="3">
        <v>0</v>
      </c>
      <c r="F50" s="2" t="str">
        <f t="shared" si="18"/>
        <v>m</v>
      </c>
      <c r="G50" s="4" t="str">
        <f t="shared" si="18"/>
        <v>p</v>
      </c>
      <c r="H50" s="3">
        <v>0</v>
      </c>
      <c r="I50" s="2" t="str">
        <f t="shared" si="11"/>
        <v>m</v>
      </c>
      <c r="J50" s="4" t="str">
        <f t="shared" si="12"/>
        <v>p</v>
      </c>
      <c r="K50" s="3">
        <v>0</v>
      </c>
      <c r="L50" s="2" t="str">
        <f aca="true" t="shared" si="20" ref="L50:M56">I50</f>
        <v>m</v>
      </c>
      <c r="M50" s="4" t="str">
        <f t="shared" si="20"/>
        <v>p</v>
      </c>
      <c r="N50" s="3">
        <v>0</v>
      </c>
      <c r="O50" s="2" t="str">
        <f t="shared" si="15"/>
        <v>m</v>
      </c>
      <c r="P50" s="4" t="str">
        <f t="shared" si="16"/>
        <v>p</v>
      </c>
      <c r="Q50" s="3">
        <v>0</v>
      </c>
      <c r="R50" s="2" t="str">
        <f t="shared" si="19"/>
        <v>m</v>
      </c>
      <c r="S50" s="4" t="str">
        <f t="shared" si="19"/>
        <v>p</v>
      </c>
      <c r="T50" s="3">
        <v>0</v>
      </c>
    </row>
    <row r="51" spans="1:20" ht="15.75">
      <c r="A51" s="2">
        <v>12</v>
      </c>
      <c r="B51" s="3"/>
      <c r="C51" s="11" t="s">
        <v>14</v>
      </c>
      <c r="D51" s="11" t="s">
        <v>17</v>
      </c>
      <c r="E51" s="3">
        <v>0</v>
      </c>
      <c r="F51" s="2" t="str">
        <f t="shared" si="18"/>
        <v>m</v>
      </c>
      <c r="G51" s="4" t="str">
        <f t="shared" si="18"/>
        <v>p</v>
      </c>
      <c r="H51" s="3">
        <v>0</v>
      </c>
      <c r="I51" s="2" t="str">
        <f t="shared" si="11"/>
        <v>m</v>
      </c>
      <c r="J51" s="4" t="str">
        <f t="shared" si="12"/>
        <v>p</v>
      </c>
      <c r="K51" s="3">
        <v>0</v>
      </c>
      <c r="L51" s="2" t="str">
        <f t="shared" si="20"/>
        <v>m</v>
      </c>
      <c r="M51" s="4" t="str">
        <f t="shared" si="20"/>
        <v>p</v>
      </c>
      <c r="N51" s="3">
        <v>0</v>
      </c>
      <c r="O51" s="2" t="str">
        <f t="shared" si="15"/>
        <v>m</v>
      </c>
      <c r="P51" s="4" t="str">
        <f t="shared" si="16"/>
        <v>p</v>
      </c>
      <c r="Q51" s="3">
        <v>0</v>
      </c>
      <c r="R51" s="2" t="str">
        <f t="shared" si="19"/>
        <v>m</v>
      </c>
      <c r="S51" s="4" t="str">
        <f t="shared" si="19"/>
        <v>p</v>
      </c>
      <c r="T51" s="3">
        <v>0</v>
      </c>
    </row>
    <row r="52" spans="1:20" ht="15.75">
      <c r="A52" s="2">
        <v>13</v>
      </c>
      <c r="B52" s="3"/>
      <c r="C52" s="11" t="s">
        <v>14</v>
      </c>
      <c r="D52" s="11" t="s">
        <v>17</v>
      </c>
      <c r="E52" s="3">
        <v>0</v>
      </c>
      <c r="F52" s="2" t="str">
        <f t="shared" si="18"/>
        <v>m</v>
      </c>
      <c r="G52" s="4" t="str">
        <f t="shared" si="18"/>
        <v>p</v>
      </c>
      <c r="H52" s="3">
        <v>0</v>
      </c>
      <c r="I52" s="2" t="str">
        <f t="shared" si="11"/>
        <v>m</v>
      </c>
      <c r="J52" s="4" t="str">
        <f t="shared" si="12"/>
        <v>p</v>
      </c>
      <c r="K52" s="3">
        <v>0</v>
      </c>
      <c r="L52" s="2" t="str">
        <f t="shared" si="20"/>
        <v>m</v>
      </c>
      <c r="M52" s="4" t="str">
        <f t="shared" si="20"/>
        <v>p</v>
      </c>
      <c r="N52" s="3">
        <v>0</v>
      </c>
      <c r="O52" s="2" t="str">
        <f t="shared" si="15"/>
        <v>m</v>
      </c>
      <c r="P52" s="4" t="str">
        <f t="shared" si="16"/>
        <v>p</v>
      </c>
      <c r="Q52" s="3">
        <v>0</v>
      </c>
      <c r="R52" s="2" t="str">
        <f t="shared" si="19"/>
        <v>m</v>
      </c>
      <c r="S52" s="4" t="str">
        <f t="shared" si="19"/>
        <v>p</v>
      </c>
      <c r="T52" s="3">
        <v>0</v>
      </c>
    </row>
    <row r="53" spans="1:20" ht="15.75">
      <c r="A53" s="2">
        <v>14</v>
      </c>
      <c r="B53" s="3"/>
      <c r="C53" s="11" t="s">
        <v>14</v>
      </c>
      <c r="D53" s="11" t="s">
        <v>18</v>
      </c>
      <c r="E53" s="3">
        <v>0</v>
      </c>
      <c r="F53" s="2" t="str">
        <f t="shared" si="18"/>
        <v>m</v>
      </c>
      <c r="G53" s="4" t="str">
        <f t="shared" si="18"/>
        <v>w</v>
      </c>
      <c r="H53" s="3">
        <v>0</v>
      </c>
      <c r="I53" s="2" t="str">
        <f t="shared" si="11"/>
        <v>m</v>
      </c>
      <c r="J53" s="4" t="str">
        <f t="shared" si="12"/>
        <v>w</v>
      </c>
      <c r="K53" s="3">
        <v>0</v>
      </c>
      <c r="L53" s="2" t="str">
        <f t="shared" si="20"/>
        <v>m</v>
      </c>
      <c r="M53" s="4" t="str">
        <f t="shared" si="20"/>
        <v>w</v>
      </c>
      <c r="N53" s="3">
        <v>0</v>
      </c>
      <c r="O53" s="2" t="str">
        <f t="shared" si="15"/>
        <v>m</v>
      </c>
      <c r="P53" s="4" t="str">
        <f t="shared" si="16"/>
        <v>w</v>
      </c>
      <c r="Q53" s="3">
        <v>0</v>
      </c>
      <c r="R53" s="2" t="s">
        <v>14</v>
      </c>
      <c r="S53" s="4" t="s">
        <v>17</v>
      </c>
      <c r="T53" s="3">
        <v>-1</v>
      </c>
    </row>
    <row r="54" spans="1:20" ht="15.75">
      <c r="A54" s="2">
        <v>15</v>
      </c>
      <c r="B54" s="3"/>
      <c r="C54" s="11" t="s">
        <v>14</v>
      </c>
      <c r="D54" s="11" t="s">
        <v>17</v>
      </c>
      <c r="E54" s="3">
        <v>0</v>
      </c>
      <c r="F54" s="2" t="str">
        <f t="shared" si="18"/>
        <v>m</v>
      </c>
      <c r="G54" s="4" t="str">
        <f t="shared" si="18"/>
        <v>p</v>
      </c>
      <c r="H54" s="3">
        <v>0</v>
      </c>
      <c r="I54" s="2" t="str">
        <f t="shared" si="11"/>
        <v>m</v>
      </c>
      <c r="J54" s="4" t="str">
        <f t="shared" si="12"/>
        <v>p</v>
      </c>
      <c r="K54" s="3">
        <v>0</v>
      </c>
      <c r="L54" s="2" t="str">
        <f t="shared" si="20"/>
        <v>m</v>
      </c>
      <c r="M54" s="4" t="str">
        <f t="shared" si="20"/>
        <v>p</v>
      </c>
      <c r="N54" s="3">
        <v>0</v>
      </c>
      <c r="O54" s="2" t="str">
        <f t="shared" si="15"/>
        <v>m</v>
      </c>
      <c r="P54" s="4" t="str">
        <f t="shared" si="16"/>
        <v>p</v>
      </c>
      <c r="Q54" s="3">
        <v>0</v>
      </c>
      <c r="R54" s="2" t="str">
        <f aca="true" t="shared" si="21" ref="R54:R62">O54</f>
        <v>m</v>
      </c>
      <c r="S54" s="4" t="str">
        <f aca="true" t="shared" si="22" ref="S54:S62">P54</f>
        <v>p</v>
      </c>
      <c r="T54" s="3">
        <v>0</v>
      </c>
    </row>
    <row r="55" spans="1:20" ht="15.75">
      <c r="A55" s="2">
        <v>16</v>
      </c>
      <c r="B55" s="3"/>
      <c r="C55" s="11" t="s">
        <v>14</v>
      </c>
      <c r="D55" s="11" t="s">
        <v>17</v>
      </c>
      <c r="E55" s="3">
        <v>0</v>
      </c>
      <c r="F55" s="2" t="str">
        <f t="shared" si="18"/>
        <v>m</v>
      </c>
      <c r="G55" s="4" t="str">
        <f t="shared" si="18"/>
        <v>p</v>
      </c>
      <c r="H55" s="3">
        <v>0</v>
      </c>
      <c r="I55" s="2" t="str">
        <f t="shared" si="11"/>
        <v>m</v>
      </c>
      <c r="J55" s="4" t="str">
        <f t="shared" si="12"/>
        <v>p</v>
      </c>
      <c r="K55" s="3">
        <v>0</v>
      </c>
      <c r="L55" s="2" t="str">
        <f t="shared" si="20"/>
        <v>m</v>
      </c>
      <c r="M55" s="4" t="str">
        <f t="shared" si="20"/>
        <v>p</v>
      </c>
      <c r="N55" s="3">
        <v>0</v>
      </c>
      <c r="O55" s="2" t="str">
        <f t="shared" si="15"/>
        <v>m</v>
      </c>
      <c r="P55" s="4" t="str">
        <f t="shared" si="16"/>
        <v>p</v>
      </c>
      <c r="Q55" s="3">
        <v>0</v>
      </c>
      <c r="R55" s="2" t="str">
        <f t="shared" si="21"/>
        <v>m</v>
      </c>
      <c r="S55" s="4" t="str">
        <f t="shared" si="22"/>
        <v>p</v>
      </c>
      <c r="T55" s="3">
        <v>0</v>
      </c>
    </row>
    <row r="56" spans="1:20" ht="15.75">
      <c r="A56" s="2">
        <v>17</v>
      </c>
      <c r="B56" s="3"/>
      <c r="C56" s="11" t="s">
        <v>14</v>
      </c>
      <c r="D56" s="11" t="s">
        <v>17</v>
      </c>
      <c r="E56" s="3">
        <v>0</v>
      </c>
      <c r="F56" s="2" t="str">
        <f t="shared" si="18"/>
        <v>m</v>
      </c>
      <c r="G56" s="4" t="str">
        <f t="shared" si="18"/>
        <v>p</v>
      </c>
      <c r="H56" s="3">
        <v>0</v>
      </c>
      <c r="I56" s="2" t="str">
        <f t="shared" si="11"/>
        <v>m</v>
      </c>
      <c r="J56" s="4" t="str">
        <f t="shared" si="12"/>
        <v>p</v>
      </c>
      <c r="K56" s="3">
        <v>0</v>
      </c>
      <c r="L56" s="2" t="str">
        <f t="shared" si="20"/>
        <v>m</v>
      </c>
      <c r="M56" s="4" t="str">
        <f t="shared" si="20"/>
        <v>p</v>
      </c>
      <c r="N56" s="3">
        <v>0</v>
      </c>
      <c r="O56" s="2" t="str">
        <f t="shared" si="15"/>
        <v>m</v>
      </c>
      <c r="P56" s="4" t="str">
        <f t="shared" si="16"/>
        <v>p</v>
      </c>
      <c r="Q56" s="3">
        <v>0</v>
      </c>
      <c r="R56" s="2" t="str">
        <f t="shared" si="21"/>
        <v>m</v>
      </c>
      <c r="S56" s="4" t="str">
        <f t="shared" si="22"/>
        <v>p</v>
      </c>
      <c r="T56" s="3">
        <v>0</v>
      </c>
    </row>
    <row r="57" spans="1:20" ht="15.75">
      <c r="A57" s="2">
        <v>18</v>
      </c>
      <c r="B57" s="3"/>
      <c r="C57" s="11" t="s">
        <v>14</v>
      </c>
      <c r="D57" s="11" t="s">
        <v>17</v>
      </c>
      <c r="E57" s="3">
        <v>0</v>
      </c>
      <c r="F57" s="2" t="str">
        <f t="shared" si="18"/>
        <v>m</v>
      </c>
      <c r="G57" s="4" t="str">
        <f t="shared" si="18"/>
        <v>p</v>
      </c>
      <c r="H57" s="3">
        <v>0</v>
      </c>
      <c r="I57" s="2" t="str">
        <f t="shared" si="11"/>
        <v>m</v>
      </c>
      <c r="J57" s="4" t="str">
        <f t="shared" si="12"/>
        <v>p</v>
      </c>
      <c r="K57" s="3">
        <v>0</v>
      </c>
      <c r="L57" s="2" t="s">
        <v>15</v>
      </c>
      <c r="M57" s="4" t="s">
        <v>17</v>
      </c>
      <c r="N57" s="3">
        <v>1</v>
      </c>
      <c r="O57" s="2" t="str">
        <f t="shared" si="15"/>
        <v>d</v>
      </c>
      <c r="P57" s="4" t="str">
        <f t="shared" si="16"/>
        <v>p</v>
      </c>
      <c r="Q57" s="3">
        <v>0</v>
      </c>
      <c r="R57" s="2" t="str">
        <f t="shared" si="21"/>
        <v>d</v>
      </c>
      <c r="S57" s="4" t="str">
        <f t="shared" si="22"/>
        <v>p</v>
      </c>
      <c r="T57" s="3">
        <v>0</v>
      </c>
    </row>
    <row r="58" spans="1:20" ht="15.75">
      <c r="A58" s="2">
        <v>19</v>
      </c>
      <c r="B58" s="3"/>
      <c r="C58" s="11" t="s">
        <v>14</v>
      </c>
      <c r="D58" s="11" t="s">
        <v>17</v>
      </c>
      <c r="E58" s="3">
        <v>0</v>
      </c>
      <c r="F58" s="2" t="str">
        <f t="shared" si="18"/>
        <v>m</v>
      </c>
      <c r="G58" s="4" t="str">
        <f t="shared" si="18"/>
        <v>p</v>
      </c>
      <c r="H58" s="3">
        <v>0</v>
      </c>
      <c r="I58" s="2" t="str">
        <f t="shared" si="11"/>
        <v>m</v>
      </c>
      <c r="J58" s="4" t="str">
        <f t="shared" si="12"/>
        <v>p</v>
      </c>
      <c r="K58" s="3">
        <v>0</v>
      </c>
      <c r="L58" s="2" t="str">
        <f aca="true" t="shared" si="23" ref="L58:L67">I58</f>
        <v>m</v>
      </c>
      <c r="M58" s="4" t="str">
        <f aca="true" t="shared" si="24" ref="M58:M67">J58</f>
        <v>p</v>
      </c>
      <c r="N58" s="3">
        <v>0</v>
      </c>
      <c r="O58" s="2" t="str">
        <f t="shared" si="15"/>
        <v>m</v>
      </c>
      <c r="P58" s="4" t="str">
        <f t="shared" si="16"/>
        <v>p</v>
      </c>
      <c r="Q58" s="3">
        <v>0</v>
      </c>
      <c r="R58" s="2" t="str">
        <f t="shared" si="21"/>
        <v>m</v>
      </c>
      <c r="S58" s="4" t="str">
        <f t="shared" si="22"/>
        <v>p</v>
      </c>
      <c r="T58" s="3">
        <v>0</v>
      </c>
    </row>
    <row r="59" spans="1:20" ht="15.75">
      <c r="A59" s="2">
        <v>20</v>
      </c>
      <c r="B59" s="3"/>
      <c r="C59" s="11" t="s">
        <v>15</v>
      </c>
      <c r="D59" s="11" t="s">
        <v>17</v>
      </c>
      <c r="E59" s="3">
        <v>0</v>
      </c>
      <c r="F59" s="2" t="str">
        <f t="shared" si="18"/>
        <v>d</v>
      </c>
      <c r="G59" s="4" t="str">
        <f t="shared" si="18"/>
        <v>p</v>
      </c>
      <c r="H59" s="3">
        <v>0</v>
      </c>
      <c r="I59" s="2" t="s">
        <v>14</v>
      </c>
      <c r="J59" s="4" t="s">
        <v>17</v>
      </c>
      <c r="K59" s="3">
        <v>-1</v>
      </c>
      <c r="L59" s="2" t="str">
        <f t="shared" si="23"/>
        <v>m</v>
      </c>
      <c r="M59" s="4" t="str">
        <f t="shared" si="24"/>
        <v>p</v>
      </c>
      <c r="N59" s="3">
        <v>0</v>
      </c>
      <c r="O59" s="2" t="str">
        <f t="shared" si="15"/>
        <v>m</v>
      </c>
      <c r="P59" s="4" t="str">
        <f t="shared" si="16"/>
        <v>p</v>
      </c>
      <c r="Q59" s="3">
        <v>0</v>
      </c>
      <c r="R59" s="2" t="str">
        <f t="shared" si="21"/>
        <v>m</v>
      </c>
      <c r="S59" s="4" t="str">
        <f t="shared" si="22"/>
        <v>p</v>
      </c>
      <c r="T59" s="3">
        <v>0</v>
      </c>
    </row>
    <row r="60" spans="1:20" ht="15.75">
      <c r="A60" s="2">
        <v>21</v>
      </c>
      <c r="B60" s="3"/>
      <c r="C60" s="11" t="s">
        <v>15</v>
      </c>
      <c r="D60" s="11" t="s">
        <v>17</v>
      </c>
      <c r="E60" s="3">
        <v>0</v>
      </c>
      <c r="F60" s="2" t="str">
        <f t="shared" si="18"/>
        <v>d</v>
      </c>
      <c r="G60" s="4" t="str">
        <f t="shared" si="18"/>
        <v>p</v>
      </c>
      <c r="H60" s="3">
        <v>0</v>
      </c>
      <c r="I60" s="2" t="s">
        <v>14</v>
      </c>
      <c r="J60" s="4" t="s">
        <v>17</v>
      </c>
      <c r="K60" s="3">
        <v>-1</v>
      </c>
      <c r="L60" s="2" t="str">
        <f t="shared" si="23"/>
        <v>m</v>
      </c>
      <c r="M60" s="4" t="str">
        <f t="shared" si="24"/>
        <v>p</v>
      </c>
      <c r="N60" s="3">
        <v>0</v>
      </c>
      <c r="O60" s="2" t="str">
        <f t="shared" si="15"/>
        <v>m</v>
      </c>
      <c r="P60" s="4" t="str">
        <f t="shared" si="16"/>
        <v>p</v>
      </c>
      <c r="Q60" s="3">
        <v>0</v>
      </c>
      <c r="R60" s="2" t="str">
        <f t="shared" si="21"/>
        <v>m</v>
      </c>
      <c r="S60" s="4" t="str">
        <f t="shared" si="22"/>
        <v>p</v>
      </c>
      <c r="T60" s="3">
        <v>0</v>
      </c>
    </row>
    <row r="61" spans="1:20" ht="15.75">
      <c r="A61" s="2">
        <v>22</v>
      </c>
      <c r="B61" s="3" t="s">
        <v>22</v>
      </c>
      <c r="C61" s="11" t="s">
        <v>15</v>
      </c>
      <c r="D61" s="11" t="s">
        <v>17</v>
      </c>
      <c r="E61" s="3">
        <v>0</v>
      </c>
      <c r="F61" s="2" t="str">
        <f t="shared" si="18"/>
        <v>d</v>
      </c>
      <c r="G61" s="4" t="str">
        <f t="shared" si="18"/>
        <v>p</v>
      </c>
      <c r="H61" s="3">
        <v>0</v>
      </c>
      <c r="I61" s="2" t="s">
        <v>14</v>
      </c>
      <c r="J61" s="4" t="s">
        <v>17</v>
      </c>
      <c r="K61" s="3">
        <v>-1</v>
      </c>
      <c r="L61" s="2" t="str">
        <f t="shared" si="23"/>
        <v>m</v>
      </c>
      <c r="M61" s="4" t="str">
        <f t="shared" si="24"/>
        <v>p</v>
      </c>
      <c r="N61" s="3">
        <v>0</v>
      </c>
      <c r="O61" s="2" t="str">
        <f t="shared" si="15"/>
        <v>m</v>
      </c>
      <c r="P61" s="4" t="str">
        <f t="shared" si="16"/>
        <v>p</v>
      </c>
      <c r="Q61" s="3">
        <v>0</v>
      </c>
      <c r="R61" s="2" t="str">
        <f t="shared" si="21"/>
        <v>m</v>
      </c>
      <c r="S61" s="4" t="str">
        <f t="shared" si="22"/>
        <v>p</v>
      </c>
      <c r="T61" s="3">
        <v>0</v>
      </c>
    </row>
    <row r="62" spans="1:20" ht="15.75">
      <c r="A62" s="2">
        <v>23</v>
      </c>
      <c r="B62" s="3" t="s">
        <v>23</v>
      </c>
      <c r="C62" s="11" t="s">
        <v>14</v>
      </c>
      <c r="D62" s="11" t="s">
        <v>17</v>
      </c>
      <c r="E62" s="3">
        <v>0</v>
      </c>
      <c r="F62" s="2" t="str">
        <f t="shared" si="18"/>
        <v>m</v>
      </c>
      <c r="G62" s="4" t="str">
        <f t="shared" si="18"/>
        <v>p</v>
      </c>
      <c r="H62" s="3">
        <v>0</v>
      </c>
      <c r="I62" s="2" t="str">
        <f>F62</f>
        <v>m</v>
      </c>
      <c r="J62" s="4" t="str">
        <f>G62</f>
        <v>p</v>
      </c>
      <c r="K62" s="3">
        <v>0</v>
      </c>
      <c r="L62" s="2" t="str">
        <f t="shared" si="23"/>
        <v>m</v>
      </c>
      <c r="M62" s="4" t="str">
        <f t="shared" si="24"/>
        <v>p</v>
      </c>
      <c r="N62" s="3">
        <v>0</v>
      </c>
      <c r="O62" s="2" t="str">
        <f t="shared" si="15"/>
        <v>m</v>
      </c>
      <c r="P62" s="4" t="str">
        <f t="shared" si="16"/>
        <v>p</v>
      </c>
      <c r="Q62" s="3">
        <v>0</v>
      </c>
      <c r="R62" s="2" t="str">
        <f t="shared" si="21"/>
        <v>m</v>
      </c>
      <c r="S62" s="4" t="str">
        <f t="shared" si="22"/>
        <v>p</v>
      </c>
      <c r="T62" s="3">
        <v>0</v>
      </c>
    </row>
    <row r="63" spans="1:20" ht="15.75">
      <c r="A63" s="2">
        <v>24</v>
      </c>
      <c r="B63" s="3"/>
      <c r="C63" s="11" t="s">
        <v>14</v>
      </c>
      <c r="D63" s="11" t="s">
        <v>18</v>
      </c>
      <c r="E63" s="3">
        <v>0</v>
      </c>
      <c r="F63" s="2" t="str">
        <f t="shared" si="18"/>
        <v>m</v>
      </c>
      <c r="G63" s="4" t="str">
        <f t="shared" si="18"/>
        <v>w</v>
      </c>
      <c r="H63" s="3">
        <v>0</v>
      </c>
      <c r="I63" s="2" t="str">
        <f>F63</f>
        <v>m</v>
      </c>
      <c r="J63" s="4" t="str">
        <f>G63</f>
        <v>w</v>
      </c>
      <c r="K63" s="3">
        <v>0</v>
      </c>
      <c r="L63" s="2" t="str">
        <f t="shared" si="23"/>
        <v>m</v>
      </c>
      <c r="M63" s="4" t="str">
        <f t="shared" si="24"/>
        <v>w</v>
      </c>
      <c r="N63" s="3">
        <v>0</v>
      </c>
      <c r="O63" s="2" t="str">
        <f t="shared" si="15"/>
        <v>m</v>
      </c>
      <c r="P63" s="4" t="str">
        <f t="shared" si="16"/>
        <v>w</v>
      </c>
      <c r="Q63" s="3">
        <v>0</v>
      </c>
      <c r="R63" s="2" t="s">
        <v>14</v>
      </c>
      <c r="S63" s="4" t="s">
        <v>17</v>
      </c>
      <c r="T63" s="3">
        <v>-1</v>
      </c>
    </row>
    <row r="64" spans="1:20" ht="15.75">
      <c r="A64" s="2">
        <v>25</v>
      </c>
      <c r="B64" s="3"/>
      <c r="C64" s="11" t="s">
        <v>15</v>
      </c>
      <c r="D64" s="11" t="s">
        <v>17</v>
      </c>
      <c r="E64" s="3">
        <v>0</v>
      </c>
      <c r="F64" s="2" t="str">
        <f t="shared" si="18"/>
        <v>d</v>
      </c>
      <c r="G64" s="4" t="str">
        <f t="shared" si="18"/>
        <v>p</v>
      </c>
      <c r="H64" s="3">
        <v>0</v>
      </c>
      <c r="I64" s="2" t="s">
        <v>14</v>
      </c>
      <c r="J64" s="4" t="s">
        <v>17</v>
      </c>
      <c r="K64" s="3">
        <v>-1</v>
      </c>
      <c r="L64" s="2" t="str">
        <f t="shared" si="23"/>
        <v>m</v>
      </c>
      <c r="M64" s="4" t="str">
        <f t="shared" si="24"/>
        <v>p</v>
      </c>
      <c r="N64" s="3">
        <v>0</v>
      </c>
      <c r="O64" s="2" t="str">
        <f t="shared" si="15"/>
        <v>m</v>
      </c>
      <c r="P64" s="4" t="str">
        <f t="shared" si="16"/>
        <v>p</v>
      </c>
      <c r="Q64" s="3">
        <v>0</v>
      </c>
      <c r="R64" s="2" t="str">
        <f aca="true" t="shared" si="25" ref="R64:S69">O64</f>
        <v>m</v>
      </c>
      <c r="S64" s="4" t="str">
        <f t="shared" si="25"/>
        <v>p</v>
      </c>
      <c r="T64" s="3">
        <v>0</v>
      </c>
    </row>
    <row r="65" spans="1:20" ht="15.75">
      <c r="A65" s="7">
        <v>26</v>
      </c>
      <c r="B65" s="3"/>
      <c r="C65" s="11" t="s">
        <v>14</v>
      </c>
      <c r="D65" s="11" t="s">
        <v>17</v>
      </c>
      <c r="E65" s="3">
        <v>0</v>
      </c>
      <c r="F65" s="2" t="str">
        <f t="shared" si="18"/>
        <v>m</v>
      </c>
      <c r="G65" s="4" t="str">
        <f t="shared" si="18"/>
        <v>p</v>
      </c>
      <c r="H65" s="3">
        <v>0</v>
      </c>
      <c r="I65" s="2" t="str">
        <f aca="true" t="shared" si="26" ref="I65:J69">F65</f>
        <v>m</v>
      </c>
      <c r="J65" s="4" t="str">
        <f t="shared" si="26"/>
        <v>p</v>
      </c>
      <c r="K65" s="3">
        <v>0</v>
      </c>
      <c r="L65" s="2" t="str">
        <f t="shared" si="23"/>
        <v>m</v>
      </c>
      <c r="M65" s="4" t="str">
        <f t="shared" si="24"/>
        <v>p</v>
      </c>
      <c r="N65" s="3">
        <v>0</v>
      </c>
      <c r="O65" s="2" t="str">
        <f t="shared" si="15"/>
        <v>m</v>
      </c>
      <c r="P65" s="4" t="str">
        <f t="shared" si="16"/>
        <v>p</v>
      </c>
      <c r="Q65" s="3">
        <v>0</v>
      </c>
      <c r="R65" s="2" t="str">
        <f t="shared" si="25"/>
        <v>m</v>
      </c>
      <c r="S65" s="4" t="str">
        <f t="shared" si="25"/>
        <v>p</v>
      </c>
      <c r="T65" s="3">
        <v>0</v>
      </c>
    </row>
    <row r="66" spans="1:20" ht="15.75">
      <c r="A66" s="7">
        <v>27</v>
      </c>
      <c r="B66" s="3"/>
      <c r="C66" s="11" t="s">
        <v>14</v>
      </c>
      <c r="D66" s="11" t="s">
        <v>17</v>
      </c>
      <c r="E66" s="3">
        <v>0</v>
      </c>
      <c r="F66" s="2" t="str">
        <f t="shared" si="18"/>
        <v>m</v>
      </c>
      <c r="G66" s="4" t="str">
        <f t="shared" si="18"/>
        <v>p</v>
      </c>
      <c r="H66" s="3">
        <v>0</v>
      </c>
      <c r="I66" s="2" t="str">
        <f t="shared" si="26"/>
        <v>m</v>
      </c>
      <c r="J66" s="4" t="str">
        <f t="shared" si="26"/>
        <v>p</v>
      </c>
      <c r="K66" s="3">
        <v>0</v>
      </c>
      <c r="L66" s="2" t="str">
        <f t="shared" si="23"/>
        <v>m</v>
      </c>
      <c r="M66" s="4" t="str">
        <f t="shared" si="24"/>
        <v>p</v>
      </c>
      <c r="N66" s="3">
        <v>0</v>
      </c>
      <c r="O66" s="2" t="str">
        <f t="shared" si="15"/>
        <v>m</v>
      </c>
      <c r="P66" s="4" t="str">
        <f t="shared" si="16"/>
        <v>p</v>
      </c>
      <c r="Q66" s="3">
        <v>0</v>
      </c>
      <c r="R66" s="2" t="str">
        <f t="shared" si="25"/>
        <v>m</v>
      </c>
      <c r="S66" s="4" t="str">
        <f t="shared" si="25"/>
        <v>p</v>
      </c>
      <c r="T66" s="3">
        <v>0</v>
      </c>
    </row>
    <row r="67" spans="1:20" ht="15.75">
      <c r="A67" s="7">
        <v>28</v>
      </c>
      <c r="B67" s="3" t="s">
        <v>24</v>
      </c>
      <c r="C67" s="11" t="s">
        <v>14</v>
      </c>
      <c r="D67" s="11" t="s">
        <v>17</v>
      </c>
      <c r="E67" s="3">
        <v>0</v>
      </c>
      <c r="F67" s="2" t="str">
        <f t="shared" si="18"/>
        <v>m</v>
      </c>
      <c r="G67" s="4" t="str">
        <f t="shared" si="18"/>
        <v>p</v>
      </c>
      <c r="H67" s="3">
        <v>0</v>
      </c>
      <c r="I67" s="2" t="str">
        <f t="shared" si="26"/>
        <v>m</v>
      </c>
      <c r="J67" s="4" t="str">
        <f t="shared" si="26"/>
        <v>p</v>
      </c>
      <c r="K67" s="3">
        <v>0</v>
      </c>
      <c r="L67" s="2" t="str">
        <f t="shared" si="23"/>
        <v>m</v>
      </c>
      <c r="M67" s="4" t="str">
        <f t="shared" si="24"/>
        <v>p</v>
      </c>
      <c r="N67" s="3">
        <v>0</v>
      </c>
      <c r="O67" s="2" t="str">
        <f t="shared" si="15"/>
        <v>m</v>
      </c>
      <c r="P67" s="4" t="str">
        <f t="shared" si="16"/>
        <v>p</v>
      </c>
      <c r="Q67" s="3">
        <v>0</v>
      </c>
      <c r="R67" s="2" t="str">
        <f t="shared" si="25"/>
        <v>m</v>
      </c>
      <c r="S67" s="4" t="str">
        <f t="shared" si="25"/>
        <v>p</v>
      </c>
      <c r="T67" s="3">
        <v>0</v>
      </c>
    </row>
    <row r="68" spans="1:20" ht="15.75">
      <c r="A68" s="7">
        <v>29</v>
      </c>
      <c r="B68" s="3"/>
      <c r="C68" s="11" t="s">
        <v>15</v>
      </c>
      <c r="D68" s="11" t="s">
        <v>17</v>
      </c>
      <c r="E68" s="3">
        <v>0</v>
      </c>
      <c r="F68" s="2" t="str">
        <f t="shared" si="18"/>
        <v>d</v>
      </c>
      <c r="G68" s="4" t="str">
        <f t="shared" si="18"/>
        <v>p</v>
      </c>
      <c r="H68" s="3">
        <v>0</v>
      </c>
      <c r="I68" s="2" t="str">
        <f t="shared" si="26"/>
        <v>d</v>
      </c>
      <c r="J68" s="4" t="str">
        <f t="shared" si="26"/>
        <v>p</v>
      </c>
      <c r="K68" s="3">
        <v>0</v>
      </c>
      <c r="L68" s="2" t="s">
        <v>14</v>
      </c>
      <c r="M68" s="4" t="s">
        <v>17</v>
      </c>
      <c r="N68" s="3">
        <v>-1</v>
      </c>
      <c r="O68" s="2" t="str">
        <f t="shared" si="15"/>
        <v>m</v>
      </c>
      <c r="P68" s="4" t="str">
        <f t="shared" si="16"/>
        <v>p</v>
      </c>
      <c r="Q68" s="3">
        <v>0</v>
      </c>
      <c r="R68" s="2" t="str">
        <f t="shared" si="25"/>
        <v>m</v>
      </c>
      <c r="S68" s="4" t="str">
        <f t="shared" si="25"/>
        <v>p</v>
      </c>
      <c r="T68" s="3">
        <v>0</v>
      </c>
    </row>
    <row r="69" spans="1:20" ht="16.5" thickBot="1">
      <c r="A69" s="12">
        <v>30</v>
      </c>
      <c r="B69" s="13"/>
      <c r="C69" s="15" t="s">
        <v>14</v>
      </c>
      <c r="D69" s="15" t="s">
        <v>17</v>
      </c>
      <c r="E69" s="13">
        <v>0</v>
      </c>
      <c r="F69" s="16" t="str">
        <f>C69</f>
        <v>m</v>
      </c>
      <c r="G69" s="17" t="str">
        <f>D69</f>
        <v>p</v>
      </c>
      <c r="H69" s="13">
        <v>0</v>
      </c>
      <c r="I69" s="16" t="str">
        <f t="shared" si="26"/>
        <v>m</v>
      </c>
      <c r="J69" s="17" t="str">
        <f t="shared" si="26"/>
        <v>p</v>
      </c>
      <c r="K69" s="13">
        <v>0</v>
      </c>
      <c r="L69" s="16" t="s">
        <v>15</v>
      </c>
      <c r="M69" s="17" t="s">
        <v>17</v>
      </c>
      <c r="N69" s="13">
        <v>1</v>
      </c>
      <c r="O69" s="16" t="str">
        <f t="shared" si="15"/>
        <v>d</v>
      </c>
      <c r="P69" s="17" t="str">
        <f t="shared" si="16"/>
        <v>p</v>
      </c>
      <c r="Q69" s="13">
        <v>0</v>
      </c>
      <c r="R69" s="16" t="str">
        <f t="shared" si="25"/>
        <v>d</v>
      </c>
      <c r="S69" s="17" t="str">
        <f t="shared" si="25"/>
        <v>p</v>
      </c>
      <c r="T69" s="13">
        <v>0</v>
      </c>
    </row>
    <row r="70" spans="1:20" ht="15.75">
      <c r="A70" s="11"/>
      <c r="B70" s="4"/>
      <c r="C70" s="11"/>
      <c r="D70" s="11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5.75">
      <c r="A71" s="11"/>
      <c r="B71" s="4"/>
      <c r="C71" s="11"/>
      <c r="D71" s="1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ht="16.5" thickBot="1">
      <c r="R72" s="5" t="s">
        <v>25</v>
      </c>
    </row>
    <row r="73" spans="1:20" ht="16.5" thickBot="1">
      <c r="A73" s="120"/>
      <c r="B73" s="121"/>
      <c r="C73" s="14" t="s">
        <v>8</v>
      </c>
      <c r="D73" s="14"/>
      <c r="E73" s="14"/>
      <c r="F73" s="14"/>
      <c r="G73" s="14"/>
      <c r="H73" s="14"/>
      <c r="I73" s="30" t="s">
        <v>28</v>
      </c>
      <c r="J73" s="122"/>
      <c r="K73" s="122"/>
      <c r="L73" s="122"/>
      <c r="M73" s="30" t="s">
        <v>29</v>
      </c>
      <c r="N73" s="30"/>
      <c r="O73" s="30"/>
      <c r="P73" s="30"/>
      <c r="Q73" s="30"/>
      <c r="R73" s="30"/>
      <c r="S73" s="30"/>
      <c r="T73" s="123"/>
    </row>
    <row r="74" spans="1:20" ht="15.75">
      <c r="A74" s="124" t="s">
        <v>2</v>
      </c>
      <c r="B74" s="126" t="s">
        <v>0</v>
      </c>
      <c r="C74" s="128">
        <v>1959</v>
      </c>
      <c r="D74" s="129"/>
      <c r="E74" s="130"/>
      <c r="F74" s="128" t="s">
        <v>7</v>
      </c>
      <c r="G74" s="129"/>
      <c r="H74" s="130"/>
      <c r="I74" s="128" t="s">
        <v>6</v>
      </c>
      <c r="J74" s="129"/>
      <c r="K74" s="130"/>
      <c r="L74" s="128">
        <v>1985</v>
      </c>
      <c r="M74" s="129"/>
      <c r="N74" s="130"/>
      <c r="O74" s="128">
        <v>1994</v>
      </c>
      <c r="P74" s="129"/>
      <c r="Q74" s="130"/>
      <c r="R74" s="128" t="s">
        <v>1</v>
      </c>
      <c r="S74" s="129"/>
      <c r="T74" s="130"/>
    </row>
    <row r="75" spans="1:20" ht="16.5" thickBot="1">
      <c r="A75" s="125"/>
      <c r="B75" s="127"/>
      <c r="C75" s="9" t="s">
        <v>3</v>
      </c>
      <c r="D75" s="6" t="s">
        <v>5</v>
      </c>
      <c r="E75" s="8" t="s">
        <v>4</v>
      </c>
      <c r="F75" s="9" t="s">
        <v>3</v>
      </c>
      <c r="G75" s="6" t="s">
        <v>5</v>
      </c>
      <c r="H75" s="8" t="s">
        <v>4</v>
      </c>
      <c r="I75" s="9" t="s">
        <v>3</v>
      </c>
      <c r="J75" s="6" t="s">
        <v>5</v>
      </c>
      <c r="K75" s="8" t="s">
        <v>4</v>
      </c>
      <c r="L75" s="9" t="s">
        <v>3</v>
      </c>
      <c r="M75" s="6" t="s">
        <v>5</v>
      </c>
      <c r="N75" s="10" t="s">
        <v>4</v>
      </c>
      <c r="O75" s="9" t="s">
        <v>3</v>
      </c>
      <c r="P75" s="6" t="s">
        <v>5</v>
      </c>
      <c r="Q75" s="8" t="s">
        <v>4</v>
      </c>
      <c r="R75" s="9" t="s">
        <v>3</v>
      </c>
      <c r="S75" s="6" t="s">
        <v>5</v>
      </c>
      <c r="T75" s="8" t="s">
        <v>4</v>
      </c>
    </row>
    <row r="76" spans="1:20" ht="15.75">
      <c r="A76" s="2">
        <v>1</v>
      </c>
      <c r="B76" s="3"/>
      <c r="C76" s="4" t="s">
        <v>15</v>
      </c>
      <c r="D76" s="4" t="s">
        <v>17</v>
      </c>
      <c r="E76" s="3">
        <v>0</v>
      </c>
      <c r="F76" s="2" t="str">
        <f>C76</f>
        <v>d</v>
      </c>
      <c r="G76" s="4" t="str">
        <f>D76</f>
        <v>p</v>
      </c>
      <c r="H76" s="3">
        <v>0</v>
      </c>
      <c r="I76" s="2" t="str">
        <f>F76</f>
        <v>d</v>
      </c>
      <c r="J76" s="4" t="str">
        <f>G76</f>
        <v>p</v>
      </c>
      <c r="K76" s="3">
        <v>0</v>
      </c>
      <c r="L76" s="2" t="str">
        <f>I76</f>
        <v>d</v>
      </c>
      <c r="M76" s="4" t="str">
        <f>J76</f>
        <v>p</v>
      </c>
      <c r="N76" s="3">
        <v>0</v>
      </c>
      <c r="O76" s="2" t="str">
        <f aca="true" t="shared" si="27" ref="O76:P83">L76</f>
        <v>d</v>
      </c>
      <c r="P76" s="4" t="str">
        <f t="shared" si="27"/>
        <v>p</v>
      </c>
      <c r="Q76" s="3">
        <v>0</v>
      </c>
      <c r="R76" s="2" t="str">
        <f aca="true" t="shared" si="28" ref="R76:R96">O76</f>
        <v>d</v>
      </c>
      <c r="S76" s="4" t="str">
        <f aca="true" t="shared" si="29" ref="S76:S96">P76</f>
        <v>p</v>
      </c>
      <c r="T76" s="3">
        <v>0</v>
      </c>
    </row>
    <row r="77" spans="1:20" ht="15.75">
      <c r="A77" s="2">
        <v>2</v>
      </c>
      <c r="B77" s="3"/>
      <c r="C77" s="4" t="s">
        <v>14</v>
      </c>
      <c r="D77" s="4" t="s">
        <v>17</v>
      </c>
      <c r="E77" s="3">
        <v>0</v>
      </c>
      <c r="F77" s="2">
        <v>0</v>
      </c>
      <c r="G77" s="4" t="str">
        <f aca="true" t="shared" si="30" ref="F77:G104">D77</f>
        <v>p</v>
      </c>
      <c r="H77" s="3">
        <v>0</v>
      </c>
      <c r="I77" s="2">
        <f>F77</f>
        <v>0</v>
      </c>
      <c r="J77" s="4" t="str">
        <f>G77</f>
        <v>p</v>
      </c>
      <c r="K77" s="3">
        <v>0</v>
      </c>
      <c r="L77" s="2">
        <f>I77</f>
        <v>0</v>
      </c>
      <c r="M77" s="4" t="str">
        <f>J77</f>
        <v>p</v>
      </c>
      <c r="N77" s="3">
        <v>0</v>
      </c>
      <c r="O77" s="2">
        <f t="shared" si="27"/>
        <v>0</v>
      </c>
      <c r="P77" s="4" t="str">
        <f t="shared" si="27"/>
        <v>p</v>
      </c>
      <c r="Q77" s="3">
        <v>0</v>
      </c>
      <c r="R77" s="2">
        <f t="shared" si="28"/>
        <v>0</v>
      </c>
      <c r="S77" s="4" t="str">
        <f t="shared" si="29"/>
        <v>p</v>
      </c>
      <c r="T77" s="3">
        <v>0</v>
      </c>
    </row>
    <row r="78" spans="1:20" ht="15.75">
      <c r="A78" s="2">
        <v>3</v>
      </c>
      <c r="B78" s="3"/>
      <c r="C78" s="4" t="s">
        <v>15</v>
      </c>
      <c r="D78" s="4" t="s">
        <v>17</v>
      </c>
      <c r="E78" s="3">
        <v>0</v>
      </c>
      <c r="F78" s="2" t="s">
        <v>15</v>
      </c>
      <c r="G78" s="4" t="s">
        <v>18</v>
      </c>
      <c r="H78" s="3">
        <v>1</v>
      </c>
      <c r="I78" s="2" t="s">
        <v>15</v>
      </c>
      <c r="J78" s="4" t="s">
        <v>17</v>
      </c>
      <c r="K78" s="3">
        <v>-1</v>
      </c>
      <c r="L78" s="2" t="s">
        <v>14</v>
      </c>
      <c r="M78" s="4" t="s">
        <v>17</v>
      </c>
      <c r="N78" s="3">
        <v>-1</v>
      </c>
      <c r="O78" s="2" t="str">
        <f t="shared" si="27"/>
        <v>m</v>
      </c>
      <c r="P78" s="4" t="str">
        <f t="shared" si="27"/>
        <v>p</v>
      </c>
      <c r="Q78" s="3">
        <v>0</v>
      </c>
      <c r="R78" s="2" t="str">
        <f t="shared" si="28"/>
        <v>m</v>
      </c>
      <c r="S78" s="4" t="str">
        <f t="shared" si="29"/>
        <v>p</v>
      </c>
      <c r="T78" s="3">
        <v>0</v>
      </c>
    </row>
    <row r="79" spans="1:20" ht="15.75">
      <c r="A79" s="2">
        <v>4</v>
      </c>
      <c r="B79" s="3" t="s">
        <v>31</v>
      </c>
      <c r="C79" s="11" t="s">
        <v>14</v>
      </c>
      <c r="D79" s="4" t="s">
        <v>18</v>
      </c>
      <c r="E79" s="3">
        <v>0</v>
      </c>
      <c r="F79" s="2" t="str">
        <f t="shared" si="30"/>
        <v>m</v>
      </c>
      <c r="G79" s="4" t="str">
        <f t="shared" si="30"/>
        <v>w</v>
      </c>
      <c r="H79" s="3">
        <v>0</v>
      </c>
      <c r="I79" s="2" t="str">
        <f aca="true" t="shared" si="31" ref="I79:J82">F79</f>
        <v>m</v>
      </c>
      <c r="J79" s="4" t="str">
        <f t="shared" si="31"/>
        <v>w</v>
      </c>
      <c r="K79" s="3">
        <v>0</v>
      </c>
      <c r="L79" s="2" t="str">
        <f aca="true" t="shared" si="32" ref="L79:M81">I79</f>
        <v>m</v>
      </c>
      <c r="M79" s="4" t="str">
        <f t="shared" si="32"/>
        <v>w</v>
      </c>
      <c r="N79" s="3">
        <v>0</v>
      </c>
      <c r="O79" s="2" t="str">
        <f t="shared" si="27"/>
        <v>m</v>
      </c>
      <c r="P79" s="4" t="str">
        <f t="shared" si="27"/>
        <v>w</v>
      </c>
      <c r="Q79" s="3">
        <v>0</v>
      </c>
      <c r="R79" s="2" t="str">
        <f t="shared" si="28"/>
        <v>m</v>
      </c>
      <c r="S79" s="4" t="str">
        <f t="shared" si="29"/>
        <v>w</v>
      </c>
      <c r="T79" s="3">
        <v>0</v>
      </c>
    </row>
    <row r="80" spans="1:20" ht="15.75">
      <c r="A80" s="2">
        <v>5</v>
      </c>
      <c r="B80" s="3"/>
      <c r="C80" s="11" t="s">
        <v>15</v>
      </c>
      <c r="D80" s="4" t="s">
        <v>17</v>
      </c>
      <c r="E80" s="3">
        <v>0</v>
      </c>
      <c r="F80" s="2" t="str">
        <f t="shared" si="30"/>
        <v>d</v>
      </c>
      <c r="G80" s="4" t="str">
        <f t="shared" si="30"/>
        <v>p</v>
      </c>
      <c r="H80" s="3">
        <v>0</v>
      </c>
      <c r="I80" s="2" t="str">
        <f t="shared" si="31"/>
        <v>d</v>
      </c>
      <c r="J80" s="4" t="str">
        <f t="shared" si="31"/>
        <v>p</v>
      </c>
      <c r="K80" s="3">
        <v>0</v>
      </c>
      <c r="L80" s="2" t="str">
        <f t="shared" si="32"/>
        <v>d</v>
      </c>
      <c r="M80" s="4" t="str">
        <f t="shared" si="32"/>
        <v>p</v>
      </c>
      <c r="N80" s="3">
        <v>0</v>
      </c>
      <c r="O80" s="2" t="str">
        <f t="shared" si="27"/>
        <v>d</v>
      </c>
      <c r="P80" s="4" t="str">
        <f t="shared" si="27"/>
        <v>p</v>
      </c>
      <c r="Q80" s="3">
        <v>0</v>
      </c>
      <c r="R80" s="2" t="str">
        <f t="shared" si="28"/>
        <v>d</v>
      </c>
      <c r="S80" s="4" t="str">
        <f t="shared" si="29"/>
        <v>p</v>
      </c>
      <c r="T80" s="3">
        <v>0</v>
      </c>
    </row>
    <row r="81" spans="1:20" ht="15.75">
      <c r="A81" s="2">
        <v>6</v>
      </c>
      <c r="B81" s="3"/>
      <c r="C81" s="11" t="s">
        <v>14</v>
      </c>
      <c r="D81" s="4" t="s">
        <v>17</v>
      </c>
      <c r="E81" s="3">
        <v>0</v>
      </c>
      <c r="F81" s="2" t="str">
        <f t="shared" si="30"/>
        <v>m</v>
      </c>
      <c r="G81" s="4" t="str">
        <f t="shared" si="30"/>
        <v>p</v>
      </c>
      <c r="H81" s="3">
        <v>0</v>
      </c>
      <c r="I81" s="2" t="str">
        <f t="shared" si="31"/>
        <v>m</v>
      </c>
      <c r="J81" s="4" t="str">
        <f t="shared" si="31"/>
        <v>p</v>
      </c>
      <c r="K81" s="3">
        <v>0</v>
      </c>
      <c r="L81" s="2" t="str">
        <f t="shared" si="32"/>
        <v>m</v>
      </c>
      <c r="M81" s="4" t="str">
        <f t="shared" si="32"/>
        <v>p</v>
      </c>
      <c r="N81" s="3">
        <v>0</v>
      </c>
      <c r="O81" s="2" t="str">
        <f t="shared" si="27"/>
        <v>m</v>
      </c>
      <c r="P81" s="4" t="str">
        <f t="shared" si="27"/>
        <v>p</v>
      </c>
      <c r="Q81" s="3">
        <v>0</v>
      </c>
      <c r="R81" s="2" t="str">
        <f t="shared" si="28"/>
        <v>m</v>
      </c>
      <c r="S81" s="4" t="str">
        <f t="shared" si="29"/>
        <v>p</v>
      </c>
      <c r="T81" s="3">
        <v>0</v>
      </c>
    </row>
    <row r="82" spans="1:20" ht="15.75">
      <c r="A82" s="2">
        <v>7</v>
      </c>
      <c r="B82" s="3"/>
      <c r="C82" s="11" t="s">
        <v>15</v>
      </c>
      <c r="D82" s="4" t="s">
        <v>17</v>
      </c>
      <c r="E82" s="3">
        <v>0</v>
      </c>
      <c r="F82" s="2" t="str">
        <f t="shared" si="30"/>
        <v>d</v>
      </c>
      <c r="G82" s="4" t="str">
        <f t="shared" si="30"/>
        <v>p</v>
      </c>
      <c r="H82" s="3">
        <v>0</v>
      </c>
      <c r="I82" s="2" t="str">
        <f t="shared" si="31"/>
        <v>d</v>
      </c>
      <c r="J82" s="4" t="str">
        <f t="shared" si="31"/>
        <v>p</v>
      </c>
      <c r="K82" s="3">
        <v>0</v>
      </c>
      <c r="L82" s="2" t="s">
        <v>14</v>
      </c>
      <c r="M82" s="4" t="s">
        <v>17</v>
      </c>
      <c r="N82" s="3">
        <v>-1</v>
      </c>
      <c r="O82" s="2" t="str">
        <f t="shared" si="27"/>
        <v>m</v>
      </c>
      <c r="P82" s="4" t="str">
        <f t="shared" si="27"/>
        <v>p</v>
      </c>
      <c r="Q82" s="3">
        <v>0</v>
      </c>
      <c r="R82" s="2" t="str">
        <f t="shared" si="28"/>
        <v>m</v>
      </c>
      <c r="S82" s="4" t="str">
        <f t="shared" si="29"/>
        <v>p</v>
      </c>
      <c r="T82" s="3">
        <v>0</v>
      </c>
    </row>
    <row r="83" spans="1:20" ht="15.75">
      <c r="A83" s="2">
        <v>8</v>
      </c>
      <c r="B83" s="3"/>
      <c r="C83" s="11" t="s">
        <v>15</v>
      </c>
      <c r="D83" s="4" t="s">
        <v>17</v>
      </c>
      <c r="E83" s="3">
        <v>0</v>
      </c>
      <c r="F83" s="2" t="s">
        <v>15</v>
      </c>
      <c r="G83" s="4" t="s">
        <v>18</v>
      </c>
      <c r="H83" s="3">
        <v>1</v>
      </c>
      <c r="I83" s="2" t="s">
        <v>15</v>
      </c>
      <c r="J83" s="4" t="s">
        <v>17</v>
      </c>
      <c r="K83" s="3">
        <v>-1</v>
      </c>
      <c r="L83" s="2" t="s">
        <v>14</v>
      </c>
      <c r="M83" s="4" t="s">
        <v>17</v>
      </c>
      <c r="N83" s="3">
        <v>-1</v>
      </c>
      <c r="O83" s="2" t="str">
        <f t="shared" si="27"/>
        <v>m</v>
      </c>
      <c r="P83" s="4" t="str">
        <f t="shared" si="27"/>
        <v>p</v>
      </c>
      <c r="Q83" s="3">
        <v>0</v>
      </c>
      <c r="R83" s="2" t="str">
        <f t="shared" si="28"/>
        <v>m</v>
      </c>
      <c r="S83" s="4" t="str">
        <f t="shared" si="29"/>
        <v>p</v>
      </c>
      <c r="T83" s="3">
        <v>0</v>
      </c>
    </row>
    <row r="84" spans="1:20" ht="15.75">
      <c r="A84" s="2">
        <v>9</v>
      </c>
      <c r="B84" s="3"/>
      <c r="C84" s="11" t="s">
        <v>15</v>
      </c>
      <c r="D84" s="4" t="s">
        <v>17</v>
      </c>
      <c r="E84" s="3">
        <v>0</v>
      </c>
      <c r="F84" s="2" t="str">
        <f t="shared" si="30"/>
        <v>d</v>
      </c>
      <c r="G84" s="4" t="str">
        <f t="shared" si="30"/>
        <v>p</v>
      </c>
      <c r="H84" s="3">
        <v>0</v>
      </c>
      <c r="I84" s="2" t="str">
        <f>F84</f>
        <v>d</v>
      </c>
      <c r="J84" s="4" t="str">
        <f>G84</f>
        <v>p</v>
      </c>
      <c r="K84" s="3">
        <v>0</v>
      </c>
      <c r="L84" s="2" t="str">
        <f aca="true" t="shared" si="33" ref="L84:L105">I84</f>
        <v>d</v>
      </c>
      <c r="M84" s="4" t="str">
        <f aca="true" t="shared" si="34" ref="M84:M105">J84</f>
        <v>p</v>
      </c>
      <c r="N84" s="3">
        <v>0</v>
      </c>
      <c r="O84" s="2" t="s">
        <v>14</v>
      </c>
      <c r="P84" s="4" t="s">
        <v>17</v>
      </c>
      <c r="Q84" s="3">
        <v>-1</v>
      </c>
      <c r="R84" s="2" t="str">
        <f t="shared" si="28"/>
        <v>m</v>
      </c>
      <c r="S84" s="4" t="str">
        <f t="shared" si="29"/>
        <v>p</v>
      </c>
      <c r="T84" s="3">
        <v>0</v>
      </c>
    </row>
    <row r="85" spans="1:20" ht="15.75">
      <c r="A85" s="2">
        <v>10</v>
      </c>
      <c r="B85" s="3"/>
      <c r="C85" s="11" t="s">
        <v>15</v>
      </c>
      <c r="D85" s="4" t="s">
        <v>17</v>
      </c>
      <c r="E85" s="3">
        <v>0</v>
      </c>
      <c r="F85" s="2" t="str">
        <f t="shared" si="30"/>
        <v>d</v>
      </c>
      <c r="G85" s="4" t="str">
        <f t="shared" si="30"/>
        <v>p</v>
      </c>
      <c r="H85" s="3">
        <v>0</v>
      </c>
      <c r="I85" s="2" t="str">
        <f>F85</f>
        <v>d</v>
      </c>
      <c r="J85" s="4" t="str">
        <f>G85</f>
        <v>p</v>
      </c>
      <c r="K85" s="3">
        <v>0</v>
      </c>
      <c r="L85" s="2" t="str">
        <f t="shared" si="33"/>
        <v>d</v>
      </c>
      <c r="M85" s="4" t="str">
        <f t="shared" si="34"/>
        <v>p</v>
      </c>
      <c r="N85" s="3">
        <v>0</v>
      </c>
      <c r="O85" s="2" t="str">
        <f aca="true" t="shared" si="35" ref="O85:O99">L85</f>
        <v>d</v>
      </c>
      <c r="P85" s="4" t="str">
        <f aca="true" t="shared" si="36" ref="P85:P99">M85</f>
        <v>p</v>
      </c>
      <c r="Q85" s="3">
        <v>0</v>
      </c>
      <c r="R85" s="2" t="str">
        <f t="shared" si="28"/>
        <v>d</v>
      </c>
      <c r="S85" s="4" t="str">
        <f t="shared" si="29"/>
        <v>p</v>
      </c>
      <c r="T85" s="3">
        <v>0</v>
      </c>
    </row>
    <row r="86" spans="1:20" ht="15.75">
      <c r="A86" s="2">
        <v>11</v>
      </c>
      <c r="B86" s="3" t="s">
        <v>32</v>
      </c>
      <c r="C86" s="11" t="s">
        <v>15</v>
      </c>
      <c r="D86" s="4" t="s">
        <v>17</v>
      </c>
      <c r="E86" s="3">
        <v>0</v>
      </c>
      <c r="F86" s="2" t="str">
        <f t="shared" si="30"/>
        <v>d</v>
      </c>
      <c r="G86" s="4" t="str">
        <f t="shared" si="30"/>
        <v>p</v>
      </c>
      <c r="H86" s="3">
        <v>0</v>
      </c>
      <c r="I86" s="2" t="s">
        <v>14</v>
      </c>
      <c r="J86" s="4" t="s">
        <v>17</v>
      </c>
      <c r="K86" s="3">
        <v>-1</v>
      </c>
      <c r="L86" s="2" t="str">
        <f t="shared" si="33"/>
        <v>m</v>
      </c>
      <c r="M86" s="4" t="str">
        <f t="shared" si="34"/>
        <v>p</v>
      </c>
      <c r="N86" s="3">
        <v>0</v>
      </c>
      <c r="O86" s="2" t="str">
        <f t="shared" si="35"/>
        <v>m</v>
      </c>
      <c r="P86" s="4" t="str">
        <f t="shared" si="36"/>
        <v>p</v>
      </c>
      <c r="Q86" s="3">
        <v>0</v>
      </c>
      <c r="R86" s="2" t="str">
        <f t="shared" si="28"/>
        <v>m</v>
      </c>
      <c r="S86" s="4" t="str">
        <f t="shared" si="29"/>
        <v>p</v>
      </c>
      <c r="T86" s="3">
        <v>0</v>
      </c>
    </row>
    <row r="87" spans="1:20" ht="15.75">
      <c r="A87" s="2">
        <v>12</v>
      </c>
      <c r="B87" s="3"/>
      <c r="C87" s="11" t="s">
        <v>15</v>
      </c>
      <c r="D87" s="4" t="s">
        <v>17</v>
      </c>
      <c r="E87" s="3">
        <v>0</v>
      </c>
      <c r="F87" s="2" t="str">
        <f t="shared" si="30"/>
        <v>d</v>
      </c>
      <c r="G87" s="4" t="str">
        <f t="shared" si="30"/>
        <v>p</v>
      </c>
      <c r="H87" s="3">
        <v>0</v>
      </c>
      <c r="I87" s="2" t="str">
        <f aca="true" t="shared" si="37" ref="I87:J89">F87</f>
        <v>d</v>
      </c>
      <c r="J87" s="4" t="str">
        <f t="shared" si="37"/>
        <v>p</v>
      </c>
      <c r="K87" s="3">
        <v>0</v>
      </c>
      <c r="L87" s="2" t="str">
        <f t="shared" si="33"/>
        <v>d</v>
      </c>
      <c r="M87" s="4" t="str">
        <f t="shared" si="34"/>
        <v>p</v>
      </c>
      <c r="N87" s="3">
        <v>0</v>
      </c>
      <c r="O87" s="2" t="str">
        <f t="shared" si="35"/>
        <v>d</v>
      </c>
      <c r="P87" s="4" t="str">
        <f t="shared" si="36"/>
        <v>p</v>
      </c>
      <c r="Q87" s="3">
        <v>0</v>
      </c>
      <c r="R87" s="2" t="str">
        <f t="shared" si="28"/>
        <v>d</v>
      </c>
      <c r="S87" s="4" t="str">
        <f t="shared" si="29"/>
        <v>p</v>
      </c>
      <c r="T87" s="3">
        <v>0</v>
      </c>
    </row>
    <row r="88" spans="1:20" ht="15.75">
      <c r="A88" s="2">
        <v>13</v>
      </c>
      <c r="B88" s="3"/>
      <c r="C88" s="11" t="s">
        <v>14</v>
      </c>
      <c r="D88" s="4" t="s">
        <v>17</v>
      </c>
      <c r="E88" s="3">
        <v>0</v>
      </c>
      <c r="F88" s="2" t="str">
        <f t="shared" si="30"/>
        <v>m</v>
      </c>
      <c r="G88" s="4" t="str">
        <f t="shared" si="30"/>
        <v>p</v>
      </c>
      <c r="H88" s="3">
        <v>0</v>
      </c>
      <c r="I88" s="2" t="str">
        <f t="shared" si="37"/>
        <v>m</v>
      </c>
      <c r="J88" s="4" t="str">
        <f t="shared" si="37"/>
        <v>p</v>
      </c>
      <c r="K88" s="3">
        <v>0</v>
      </c>
      <c r="L88" s="2" t="str">
        <f t="shared" si="33"/>
        <v>m</v>
      </c>
      <c r="M88" s="4" t="str">
        <f t="shared" si="34"/>
        <v>p</v>
      </c>
      <c r="N88" s="3">
        <v>0</v>
      </c>
      <c r="O88" s="2" t="str">
        <f t="shared" si="35"/>
        <v>m</v>
      </c>
      <c r="P88" s="4" t="str">
        <f t="shared" si="36"/>
        <v>p</v>
      </c>
      <c r="Q88" s="3">
        <v>0</v>
      </c>
      <c r="R88" s="2" t="str">
        <f t="shared" si="28"/>
        <v>m</v>
      </c>
      <c r="S88" s="4" t="str">
        <f t="shared" si="29"/>
        <v>p</v>
      </c>
      <c r="T88" s="3">
        <v>0</v>
      </c>
    </row>
    <row r="89" spans="1:20" ht="15.75">
      <c r="A89" s="2">
        <v>14</v>
      </c>
      <c r="B89" s="3"/>
      <c r="C89" s="11" t="s">
        <v>14</v>
      </c>
      <c r="D89" s="4" t="s">
        <v>17</v>
      </c>
      <c r="E89" s="3">
        <v>0</v>
      </c>
      <c r="F89" s="2" t="str">
        <f t="shared" si="30"/>
        <v>m</v>
      </c>
      <c r="G89" s="4" t="str">
        <f t="shared" si="30"/>
        <v>p</v>
      </c>
      <c r="H89" s="3">
        <v>0</v>
      </c>
      <c r="I89" s="2" t="str">
        <f t="shared" si="37"/>
        <v>m</v>
      </c>
      <c r="J89" s="4" t="str">
        <f t="shared" si="37"/>
        <v>p</v>
      </c>
      <c r="K89" s="3">
        <v>0</v>
      </c>
      <c r="L89" s="2" t="str">
        <f t="shared" si="33"/>
        <v>m</v>
      </c>
      <c r="M89" s="4" t="str">
        <f t="shared" si="34"/>
        <v>p</v>
      </c>
      <c r="N89" s="3">
        <v>0</v>
      </c>
      <c r="O89" s="2" t="str">
        <f t="shared" si="35"/>
        <v>m</v>
      </c>
      <c r="P89" s="4" t="str">
        <f t="shared" si="36"/>
        <v>p</v>
      </c>
      <c r="Q89" s="3">
        <v>0</v>
      </c>
      <c r="R89" s="2" t="str">
        <f t="shared" si="28"/>
        <v>m</v>
      </c>
      <c r="S89" s="4" t="str">
        <f t="shared" si="29"/>
        <v>p</v>
      </c>
      <c r="T89" s="3">
        <v>0</v>
      </c>
    </row>
    <row r="90" spans="1:20" ht="15.75">
      <c r="A90" s="2">
        <v>15</v>
      </c>
      <c r="B90" s="3" t="s">
        <v>33</v>
      </c>
      <c r="C90" s="11" t="s">
        <v>15</v>
      </c>
      <c r="D90" s="4" t="s">
        <v>17</v>
      </c>
      <c r="E90" s="3">
        <v>0</v>
      </c>
      <c r="F90" s="2" t="str">
        <f t="shared" si="30"/>
        <v>d</v>
      </c>
      <c r="G90" s="4" t="str">
        <f t="shared" si="30"/>
        <v>p</v>
      </c>
      <c r="H90" s="3">
        <v>0</v>
      </c>
      <c r="I90" s="2" t="s">
        <v>14</v>
      </c>
      <c r="J90" s="4" t="s">
        <v>17</v>
      </c>
      <c r="K90" s="3">
        <v>-1</v>
      </c>
      <c r="L90" s="2" t="str">
        <f t="shared" si="33"/>
        <v>m</v>
      </c>
      <c r="M90" s="4" t="str">
        <f t="shared" si="34"/>
        <v>p</v>
      </c>
      <c r="N90" s="3">
        <v>0</v>
      </c>
      <c r="O90" s="2" t="str">
        <f t="shared" si="35"/>
        <v>m</v>
      </c>
      <c r="P90" s="4" t="str">
        <f t="shared" si="36"/>
        <v>p</v>
      </c>
      <c r="Q90" s="3">
        <v>0</v>
      </c>
      <c r="R90" s="2" t="str">
        <f t="shared" si="28"/>
        <v>m</v>
      </c>
      <c r="S90" s="4" t="str">
        <f t="shared" si="29"/>
        <v>p</v>
      </c>
      <c r="T90" s="3">
        <v>0</v>
      </c>
    </row>
    <row r="91" spans="1:20" ht="15.75">
      <c r="A91" s="2">
        <v>16</v>
      </c>
      <c r="B91" s="3"/>
      <c r="C91" s="11" t="s">
        <v>15</v>
      </c>
      <c r="D91" s="4" t="s">
        <v>17</v>
      </c>
      <c r="E91" s="3">
        <v>0</v>
      </c>
      <c r="F91" s="2" t="str">
        <f t="shared" si="30"/>
        <v>d</v>
      </c>
      <c r="G91" s="4" t="str">
        <f t="shared" si="30"/>
        <v>p</v>
      </c>
      <c r="H91" s="3">
        <v>0</v>
      </c>
      <c r="I91" s="2" t="str">
        <f>F91</f>
        <v>d</v>
      </c>
      <c r="J91" s="4" t="str">
        <f>G91</f>
        <v>p</v>
      </c>
      <c r="K91" s="3">
        <v>0</v>
      </c>
      <c r="L91" s="2" t="str">
        <f t="shared" si="33"/>
        <v>d</v>
      </c>
      <c r="M91" s="4" t="str">
        <f t="shared" si="34"/>
        <v>p</v>
      </c>
      <c r="N91" s="3">
        <v>0</v>
      </c>
      <c r="O91" s="2" t="str">
        <f t="shared" si="35"/>
        <v>d</v>
      </c>
      <c r="P91" s="4" t="str">
        <f t="shared" si="36"/>
        <v>p</v>
      </c>
      <c r="Q91" s="3">
        <v>0</v>
      </c>
      <c r="R91" s="2" t="str">
        <f t="shared" si="28"/>
        <v>d</v>
      </c>
      <c r="S91" s="4" t="str">
        <f t="shared" si="29"/>
        <v>p</v>
      </c>
      <c r="T91" s="3">
        <v>0</v>
      </c>
    </row>
    <row r="92" spans="1:20" ht="15.75">
      <c r="A92" s="2">
        <v>17</v>
      </c>
      <c r="B92" s="3" t="s">
        <v>34</v>
      </c>
      <c r="C92" s="11" t="s">
        <v>14</v>
      </c>
      <c r="D92" s="4" t="s">
        <v>17</v>
      </c>
      <c r="E92" s="3">
        <v>0</v>
      </c>
      <c r="F92" s="2" t="s">
        <v>30</v>
      </c>
      <c r="G92" s="4"/>
      <c r="H92" s="3">
        <v>0</v>
      </c>
      <c r="I92" s="2" t="s">
        <v>14</v>
      </c>
      <c r="J92" s="4" t="s">
        <v>17</v>
      </c>
      <c r="K92" s="3">
        <v>0</v>
      </c>
      <c r="L92" s="2" t="str">
        <f t="shared" si="33"/>
        <v>m</v>
      </c>
      <c r="M92" s="4" t="str">
        <f t="shared" si="34"/>
        <v>p</v>
      </c>
      <c r="N92" s="3">
        <v>0</v>
      </c>
      <c r="O92" s="2" t="str">
        <f t="shared" si="35"/>
        <v>m</v>
      </c>
      <c r="P92" s="4" t="str">
        <f t="shared" si="36"/>
        <v>p</v>
      </c>
      <c r="Q92" s="3">
        <v>0</v>
      </c>
      <c r="R92" s="2" t="str">
        <f t="shared" si="28"/>
        <v>m</v>
      </c>
      <c r="S92" s="4" t="str">
        <f t="shared" si="29"/>
        <v>p</v>
      </c>
      <c r="T92" s="3">
        <v>0</v>
      </c>
    </row>
    <row r="93" spans="1:20" ht="15.75">
      <c r="A93" s="2">
        <v>18</v>
      </c>
      <c r="B93" s="3"/>
      <c r="C93" s="11" t="s">
        <v>15</v>
      </c>
      <c r="D93" s="4" t="s">
        <v>17</v>
      </c>
      <c r="E93" s="3">
        <v>0</v>
      </c>
      <c r="F93" s="2" t="str">
        <f t="shared" si="30"/>
        <v>d</v>
      </c>
      <c r="G93" s="4" t="str">
        <f t="shared" si="30"/>
        <v>p</v>
      </c>
      <c r="H93" s="3">
        <v>0</v>
      </c>
      <c r="I93" s="2" t="str">
        <f aca="true" t="shared" si="38" ref="I93:J98">F93</f>
        <v>d</v>
      </c>
      <c r="J93" s="4" t="str">
        <f t="shared" si="38"/>
        <v>p</v>
      </c>
      <c r="K93" s="3">
        <v>0</v>
      </c>
      <c r="L93" s="2" t="str">
        <f t="shared" si="33"/>
        <v>d</v>
      </c>
      <c r="M93" s="4" t="str">
        <f t="shared" si="34"/>
        <v>p</v>
      </c>
      <c r="N93" s="3">
        <v>0</v>
      </c>
      <c r="O93" s="2" t="str">
        <f t="shared" si="35"/>
        <v>d</v>
      </c>
      <c r="P93" s="4" t="str">
        <f t="shared" si="36"/>
        <v>p</v>
      </c>
      <c r="Q93" s="3">
        <v>0</v>
      </c>
      <c r="R93" s="2" t="str">
        <f t="shared" si="28"/>
        <v>d</v>
      </c>
      <c r="S93" s="4" t="str">
        <f t="shared" si="29"/>
        <v>p</v>
      </c>
      <c r="T93" s="3">
        <v>0</v>
      </c>
    </row>
    <row r="94" spans="1:20" ht="15.75">
      <c r="A94" s="2">
        <v>19</v>
      </c>
      <c r="B94" s="3"/>
      <c r="C94" s="11" t="s">
        <v>14</v>
      </c>
      <c r="D94" s="4" t="s">
        <v>17</v>
      </c>
      <c r="E94" s="3">
        <v>0</v>
      </c>
      <c r="F94" s="2" t="str">
        <f t="shared" si="30"/>
        <v>m</v>
      </c>
      <c r="G94" s="4" t="str">
        <f t="shared" si="30"/>
        <v>p</v>
      </c>
      <c r="H94" s="3">
        <v>0</v>
      </c>
      <c r="I94" s="2" t="str">
        <f t="shared" si="38"/>
        <v>m</v>
      </c>
      <c r="J94" s="4" t="str">
        <f t="shared" si="38"/>
        <v>p</v>
      </c>
      <c r="K94" s="3">
        <v>0</v>
      </c>
      <c r="L94" s="2" t="str">
        <f t="shared" si="33"/>
        <v>m</v>
      </c>
      <c r="M94" s="4" t="str">
        <f t="shared" si="34"/>
        <v>p</v>
      </c>
      <c r="N94" s="3">
        <v>0</v>
      </c>
      <c r="O94" s="2" t="str">
        <f t="shared" si="35"/>
        <v>m</v>
      </c>
      <c r="P94" s="4" t="str">
        <f t="shared" si="36"/>
        <v>p</v>
      </c>
      <c r="Q94" s="3">
        <v>0</v>
      </c>
      <c r="R94" s="2" t="str">
        <f t="shared" si="28"/>
        <v>m</v>
      </c>
      <c r="S94" s="4" t="str">
        <f t="shared" si="29"/>
        <v>p</v>
      </c>
      <c r="T94" s="3">
        <v>0</v>
      </c>
    </row>
    <row r="95" spans="1:20" ht="15.75">
      <c r="A95" s="2">
        <v>20</v>
      </c>
      <c r="B95" s="3"/>
      <c r="C95" s="11" t="s">
        <v>14</v>
      </c>
      <c r="D95" s="4" t="s">
        <v>18</v>
      </c>
      <c r="E95" s="3">
        <v>0</v>
      </c>
      <c r="F95" s="2" t="str">
        <f t="shared" si="30"/>
        <v>m</v>
      </c>
      <c r="G95" s="4" t="str">
        <f t="shared" si="30"/>
        <v>w</v>
      </c>
      <c r="H95" s="3">
        <v>0</v>
      </c>
      <c r="I95" s="2" t="str">
        <f t="shared" si="38"/>
        <v>m</v>
      </c>
      <c r="J95" s="4" t="str">
        <f t="shared" si="38"/>
        <v>w</v>
      </c>
      <c r="K95" s="3">
        <v>0</v>
      </c>
      <c r="L95" s="2" t="str">
        <f t="shared" si="33"/>
        <v>m</v>
      </c>
      <c r="M95" s="4" t="str">
        <f t="shared" si="34"/>
        <v>w</v>
      </c>
      <c r="N95" s="3">
        <v>0</v>
      </c>
      <c r="O95" s="2" t="str">
        <f t="shared" si="35"/>
        <v>m</v>
      </c>
      <c r="P95" s="4" t="str">
        <f t="shared" si="36"/>
        <v>w</v>
      </c>
      <c r="Q95" s="3">
        <v>0</v>
      </c>
      <c r="R95" s="2" t="str">
        <f t="shared" si="28"/>
        <v>m</v>
      </c>
      <c r="S95" s="4" t="str">
        <f t="shared" si="29"/>
        <v>w</v>
      </c>
      <c r="T95" s="3">
        <v>0</v>
      </c>
    </row>
    <row r="96" spans="1:20" ht="15.75">
      <c r="A96" s="2">
        <v>21</v>
      </c>
      <c r="B96" s="3"/>
      <c r="C96" s="11" t="s">
        <v>14</v>
      </c>
      <c r="D96" s="4" t="s">
        <v>18</v>
      </c>
      <c r="E96" s="3">
        <v>0</v>
      </c>
      <c r="F96" s="2" t="str">
        <f t="shared" si="30"/>
        <v>m</v>
      </c>
      <c r="G96" s="4" t="str">
        <f t="shared" si="30"/>
        <v>w</v>
      </c>
      <c r="H96" s="3">
        <v>0</v>
      </c>
      <c r="I96" s="2" t="str">
        <f t="shared" si="38"/>
        <v>m</v>
      </c>
      <c r="J96" s="4" t="str">
        <f t="shared" si="38"/>
        <v>w</v>
      </c>
      <c r="K96" s="3">
        <v>0</v>
      </c>
      <c r="L96" s="2" t="str">
        <f t="shared" si="33"/>
        <v>m</v>
      </c>
      <c r="M96" s="4" t="str">
        <f t="shared" si="34"/>
        <v>w</v>
      </c>
      <c r="N96" s="3">
        <v>0</v>
      </c>
      <c r="O96" s="2" t="str">
        <f t="shared" si="35"/>
        <v>m</v>
      </c>
      <c r="P96" s="4" t="str">
        <f t="shared" si="36"/>
        <v>w</v>
      </c>
      <c r="Q96" s="3">
        <v>0</v>
      </c>
      <c r="R96" s="2" t="str">
        <f t="shared" si="28"/>
        <v>m</v>
      </c>
      <c r="S96" s="4" t="str">
        <f t="shared" si="29"/>
        <v>w</v>
      </c>
      <c r="T96" s="3">
        <v>0</v>
      </c>
    </row>
    <row r="97" spans="1:20" ht="15.75">
      <c r="A97" s="2">
        <v>22</v>
      </c>
      <c r="B97" s="3"/>
      <c r="C97" s="11" t="s">
        <v>16</v>
      </c>
      <c r="D97" s="4" t="s">
        <v>17</v>
      </c>
      <c r="E97" s="3">
        <v>0</v>
      </c>
      <c r="F97" s="2" t="str">
        <f t="shared" si="30"/>
        <v>s</v>
      </c>
      <c r="G97" s="4" t="str">
        <f t="shared" si="30"/>
        <v>p</v>
      </c>
      <c r="H97" s="3">
        <v>0</v>
      </c>
      <c r="I97" s="2" t="str">
        <f t="shared" si="38"/>
        <v>s</v>
      </c>
      <c r="J97" s="4" t="str">
        <f t="shared" si="38"/>
        <v>p</v>
      </c>
      <c r="K97" s="3">
        <v>0</v>
      </c>
      <c r="L97" s="2" t="str">
        <f t="shared" si="33"/>
        <v>s</v>
      </c>
      <c r="M97" s="4" t="str">
        <f t="shared" si="34"/>
        <v>p</v>
      </c>
      <c r="N97" s="3">
        <v>0</v>
      </c>
      <c r="O97" s="2" t="str">
        <f t="shared" si="35"/>
        <v>s</v>
      </c>
      <c r="P97" s="4" t="str">
        <f t="shared" si="36"/>
        <v>p</v>
      </c>
      <c r="Q97" s="3">
        <v>0</v>
      </c>
      <c r="R97" s="2" t="s">
        <v>14</v>
      </c>
      <c r="S97" s="4" t="s">
        <v>17</v>
      </c>
      <c r="T97" s="3">
        <v>1</v>
      </c>
    </row>
    <row r="98" spans="1:20" ht="15.75">
      <c r="A98" s="2">
        <v>23</v>
      </c>
      <c r="B98" s="3"/>
      <c r="C98" s="11" t="s">
        <v>14</v>
      </c>
      <c r="D98" s="4" t="s">
        <v>18</v>
      </c>
      <c r="E98" s="3">
        <v>0</v>
      </c>
      <c r="F98" s="2" t="str">
        <f t="shared" si="30"/>
        <v>m</v>
      </c>
      <c r="G98" s="4" t="str">
        <f t="shared" si="30"/>
        <v>w</v>
      </c>
      <c r="H98" s="3">
        <v>0</v>
      </c>
      <c r="I98" s="2" t="str">
        <f t="shared" si="38"/>
        <v>m</v>
      </c>
      <c r="J98" s="4" t="str">
        <f t="shared" si="38"/>
        <v>w</v>
      </c>
      <c r="K98" s="3">
        <v>0</v>
      </c>
      <c r="L98" s="2" t="str">
        <f t="shared" si="33"/>
        <v>m</v>
      </c>
      <c r="M98" s="4" t="str">
        <f t="shared" si="34"/>
        <v>w</v>
      </c>
      <c r="N98" s="3">
        <v>0</v>
      </c>
      <c r="O98" s="2" t="str">
        <f t="shared" si="35"/>
        <v>m</v>
      </c>
      <c r="P98" s="4" t="str">
        <f t="shared" si="36"/>
        <v>w</v>
      </c>
      <c r="Q98" s="3">
        <v>0</v>
      </c>
      <c r="R98" s="2" t="str">
        <f aca="true" t="shared" si="39" ref="R98:S105">O98</f>
        <v>m</v>
      </c>
      <c r="S98" s="4" t="str">
        <f t="shared" si="39"/>
        <v>w</v>
      </c>
      <c r="T98" s="3">
        <v>0</v>
      </c>
    </row>
    <row r="99" spans="1:20" ht="15.75">
      <c r="A99" s="2">
        <v>24</v>
      </c>
      <c r="B99" s="3"/>
      <c r="C99" s="11" t="s">
        <v>14</v>
      </c>
      <c r="D99" s="4" t="s">
        <v>18</v>
      </c>
      <c r="E99" s="3">
        <v>0</v>
      </c>
      <c r="F99" s="2" t="s">
        <v>67</v>
      </c>
      <c r="G99" s="4"/>
      <c r="H99" s="3">
        <v>0</v>
      </c>
      <c r="I99" s="2" t="s">
        <v>14</v>
      </c>
      <c r="J99" s="4" t="s">
        <v>18</v>
      </c>
      <c r="K99" s="3">
        <v>0</v>
      </c>
      <c r="L99" s="2" t="str">
        <f t="shared" si="33"/>
        <v>m</v>
      </c>
      <c r="M99" s="4" t="str">
        <f t="shared" si="34"/>
        <v>w</v>
      </c>
      <c r="N99" s="3">
        <v>0</v>
      </c>
      <c r="O99" s="2" t="str">
        <f t="shared" si="35"/>
        <v>m</v>
      </c>
      <c r="P99" s="4" t="str">
        <f t="shared" si="36"/>
        <v>w</v>
      </c>
      <c r="Q99" s="3">
        <v>0</v>
      </c>
      <c r="R99" s="2" t="str">
        <f t="shared" si="39"/>
        <v>m</v>
      </c>
      <c r="S99" s="4" t="str">
        <f t="shared" si="39"/>
        <v>w</v>
      </c>
      <c r="T99" s="3">
        <v>0</v>
      </c>
    </row>
    <row r="100" spans="1:20" ht="15.75">
      <c r="A100" s="2">
        <v>25</v>
      </c>
      <c r="B100" s="3"/>
      <c r="C100" s="11" t="s">
        <v>15</v>
      </c>
      <c r="D100" s="4" t="s">
        <v>17</v>
      </c>
      <c r="E100" s="3">
        <v>0</v>
      </c>
      <c r="F100" s="2" t="str">
        <f t="shared" si="30"/>
        <v>d</v>
      </c>
      <c r="G100" s="4" t="str">
        <f t="shared" si="30"/>
        <v>p</v>
      </c>
      <c r="H100" s="3">
        <v>0</v>
      </c>
      <c r="I100" s="2" t="str">
        <f aca="true" t="shared" si="40" ref="I100:J102">F100</f>
        <v>d</v>
      </c>
      <c r="J100" s="4" t="str">
        <f t="shared" si="40"/>
        <v>p</v>
      </c>
      <c r="K100" s="3">
        <v>0</v>
      </c>
      <c r="L100" s="2" t="str">
        <f t="shared" si="33"/>
        <v>d</v>
      </c>
      <c r="M100" s="4" t="str">
        <f t="shared" si="34"/>
        <v>p</v>
      </c>
      <c r="N100" s="3">
        <v>0</v>
      </c>
      <c r="O100" s="2" t="s">
        <v>14</v>
      </c>
      <c r="P100" s="4" t="s">
        <v>17</v>
      </c>
      <c r="Q100" s="3">
        <v>-1</v>
      </c>
      <c r="R100" s="2" t="str">
        <f t="shared" si="39"/>
        <v>m</v>
      </c>
      <c r="S100" s="4" t="str">
        <f t="shared" si="39"/>
        <v>p</v>
      </c>
      <c r="T100" s="3">
        <v>0</v>
      </c>
    </row>
    <row r="101" spans="1:20" ht="15.75">
      <c r="A101" s="7">
        <v>26</v>
      </c>
      <c r="B101" s="3"/>
      <c r="C101" s="11" t="s">
        <v>14</v>
      </c>
      <c r="D101" s="4" t="s">
        <v>18</v>
      </c>
      <c r="E101" s="3">
        <v>0</v>
      </c>
      <c r="F101" s="2" t="str">
        <f t="shared" si="30"/>
        <v>m</v>
      </c>
      <c r="G101" s="4" t="str">
        <f t="shared" si="30"/>
        <v>w</v>
      </c>
      <c r="H101" s="3">
        <v>0</v>
      </c>
      <c r="I101" s="2" t="str">
        <f t="shared" si="40"/>
        <v>m</v>
      </c>
      <c r="J101" s="4" t="str">
        <f t="shared" si="40"/>
        <v>w</v>
      </c>
      <c r="K101" s="3">
        <v>0</v>
      </c>
      <c r="L101" s="2" t="str">
        <f t="shared" si="33"/>
        <v>m</v>
      </c>
      <c r="M101" s="4" t="str">
        <f t="shared" si="34"/>
        <v>w</v>
      </c>
      <c r="N101" s="3">
        <v>0</v>
      </c>
      <c r="O101" s="2" t="str">
        <f>L101</f>
        <v>m</v>
      </c>
      <c r="P101" s="4" t="str">
        <f>M101</f>
        <v>w</v>
      </c>
      <c r="Q101" s="3">
        <v>0</v>
      </c>
      <c r="R101" s="2" t="str">
        <f t="shared" si="39"/>
        <v>m</v>
      </c>
      <c r="S101" s="4" t="str">
        <f t="shared" si="39"/>
        <v>w</v>
      </c>
      <c r="T101" s="3">
        <v>0</v>
      </c>
    </row>
    <row r="102" spans="1:20" ht="15.75">
      <c r="A102" s="7">
        <v>27</v>
      </c>
      <c r="B102" s="3" t="s">
        <v>35</v>
      </c>
      <c r="C102" s="11" t="s">
        <v>14</v>
      </c>
      <c r="D102" s="4" t="s">
        <v>17</v>
      </c>
      <c r="E102" s="3">
        <v>0</v>
      </c>
      <c r="F102" s="2" t="str">
        <f t="shared" si="30"/>
        <v>m</v>
      </c>
      <c r="G102" s="4" t="str">
        <f t="shared" si="30"/>
        <v>p</v>
      </c>
      <c r="H102" s="3">
        <v>0</v>
      </c>
      <c r="I102" s="2" t="str">
        <f t="shared" si="40"/>
        <v>m</v>
      </c>
      <c r="J102" s="4" t="str">
        <f t="shared" si="40"/>
        <v>p</v>
      </c>
      <c r="K102" s="3">
        <v>0</v>
      </c>
      <c r="L102" s="2" t="str">
        <f t="shared" si="33"/>
        <v>m</v>
      </c>
      <c r="M102" s="4" t="str">
        <f t="shared" si="34"/>
        <v>p</v>
      </c>
      <c r="N102" s="3">
        <v>0</v>
      </c>
      <c r="O102" s="2" t="str">
        <f>L102</f>
        <v>m</v>
      </c>
      <c r="P102" s="4" t="str">
        <f>M102</f>
        <v>p</v>
      </c>
      <c r="Q102" s="3">
        <v>0</v>
      </c>
      <c r="R102" s="2" t="str">
        <f t="shared" si="39"/>
        <v>m</v>
      </c>
      <c r="S102" s="4" t="str">
        <f t="shared" si="39"/>
        <v>p</v>
      </c>
      <c r="T102" s="3">
        <v>0</v>
      </c>
    </row>
    <row r="103" spans="1:20" ht="15.75">
      <c r="A103" s="7">
        <v>28</v>
      </c>
      <c r="B103" s="3"/>
      <c r="C103" s="11" t="s">
        <v>14</v>
      </c>
      <c r="D103" s="4" t="s">
        <v>18</v>
      </c>
      <c r="E103" s="3">
        <v>0</v>
      </c>
      <c r="F103" s="2" t="str">
        <f t="shared" si="30"/>
        <v>m</v>
      </c>
      <c r="G103" s="4" t="str">
        <f t="shared" si="30"/>
        <v>w</v>
      </c>
      <c r="H103" s="3">
        <v>0</v>
      </c>
      <c r="I103" s="2" t="s">
        <v>14</v>
      </c>
      <c r="J103" s="4" t="s">
        <v>17</v>
      </c>
      <c r="K103" s="3">
        <v>-1</v>
      </c>
      <c r="L103" s="2" t="str">
        <f t="shared" si="33"/>
        <v>m</v>
      </c>
      <c r="M103" s="4" t="str">
        <f t="shared" si="34"/>
        <v>p</v>
      </c>
      <c r="N103" s="3">
        <v>0</v>
      </c>
      <c r="O103" s="2" t="s">
        <v>14</v>
      </c>
      <c r="P103" s="4" t="s">
        <v>18</v>
      </c>
      <c r="Q103" s="3">
        <v>1</v>
      </c>
      <c r="R103" s="2" t="str">
        <f t="shared" si="39"/>
        <v>m</v>
      </c>
      <c r="S103" s="4" t="str">
        <f t="shared" si="39"/>
        <v>w</v>
      </c>
      <c r="T103" s="3">
        <v>0</v>
      </c>
    </row>
    <row r="104" spans="1:20" ht="15.75">
      <c r="A104" s="7">
        <v>29</v>
      </c>
      <c r="B104" s="3"/>
      <c r="C104" s="11" t="s">
        <v>15</v>
      </c>
      <c r="D104" s="4" t="s">
        <v>17</v>
      </c>
      <c r="E104" s="3">
        <v>0</v>
      </c>
      <c r="F104" s="2" t="str">
        <f t="shared" si="30"/>
        <v>d</v>
      </c>
      <c r="G104" s="4" t="str">
        <f t="shared" si="30"/>
        <v>p</v>
      </c>
      <c r="H104" s="3">
        <v>0</v>
      </c>
      <c r="I104" s="2" t="str">
        <f>F104</f>
        <v>d</v>
      </c>
      <c r="J104" s="4" t="str">
        <f>G104</f>
        <v>p</v>
      </c>
      <c r="K104" s="3">
        <v>0</v>
      </c>
      <c r="L104" s="2" t="str">
        <f t="shared" si="33"/>
        <v>d</v>
      </c>
      <c r="M104" s="4" t="str">
        <f t="shared" si="34"/>
        <v>p</v>
      </c>
      <c r="N104" s="3">
        <v>0</v>
      </c>
      <c r="O104" s="2" t="s">
        <v>14</v>
      </c>
      <c r="P104" s="4" t="s">
        <v>17</v>
      </c>
      <c r="Q104" s="3">
        <v>-1</v>
      </c>
      <c r="R104" s="2" t="str">
        <f t="shared" si="39"/>
        <v>m</v>
      </c>
      <c r="S104" s="4" t="str">
        <f t="shared" si="39"/>
        <v>p</v>
      </c>
      <c r="T104" s="3">
        <v>0</v>
      </c>
    </row>
    <row r="105" spans="1:20" ht="16.5" thickBot="1">
      <c r="A105" s="12">
        <v>30</v>
      </c>
      <c r="B105" s="13"/>
      <c r="C105" s="17" t="s">
        <v>15</v>
      </c>
      <c r="D105" s="17" t="s">
        <v>17</v>
      </c>
      <c r="E105" s="13">
        <v>0</v>
      </c>
      <c r="F105" s="16" t="s">
        <v>14</v>
      </c>
      <c r="G105" s="17" t="s">
        <v>17</v>
      </c>
      <c r="H105" s="13">
        <v>-1</v>
      </c>
      <c r="I105" s="16" t="str">
        <f>F105</f>
        <v>m</v>
      </c>
      <c r="J105" s="17" t="str">
        <f>G105</f>
        <v>p</v>
      </c>
      <c r="K105" s="13">
        <v>0</v>
      </c>
      <c r="L105" s="16" t="str">
        <f t="shared" si="33"/>
        <v>m</v>
      </c>
      <c r="M105" s="17" t="str">
        <f t="shared" si="34"/>
        <v>p</v>
      </c>
      <c r="N105" s="13">
        <v>0</v>
      </c>
      <c r="O105" s="16" t="str">
        <f>L105</f>
        <v>m</v>
      </c>
      <c r="P105" s="17" t="str">
        <f>M105</f>
        <v>p</v>
      </c>
      <c r="Q105" s="13">
        <v>0</v>
      </c>
      <c r="R105" s="16" t="str">
        <f t="shared" si="39"/>
        <v>m</v>
      </c>
      <c r="S105" s="17" t="str">
        <f t="shared" si="39"/>
        <v>p</v>
      </c>
      <c r="T105" s="13">
        <v>0</v>
      </c>
    </row>
    <row r="106" spans="1:20" ht="15.75">
      <c r="A106" s="11"/>
      <c r="B106" s="4"/>
      <c r="C106" s="11"/>
      <c r="D106" s="11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15.75">
      <c r="A107" s="11"/>
      <c r="B107" s="4"/>
      <c r="C107" s="11"/>
      <c r="D107" s="11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ht="16.5" thickBot="1"/>
    <row r="109" spans="1:20" ht="16.5" thickBot="1">
      <c r="A109" s="120"/>
      <c r="B109" s="121"/>
      <c r="C109" s="14" t="s">
        <v>8</v>
      </c>
      <c r="D109" s="14"/>
      <c r="E109" s="14"/>
      <c r="F109" s="14"/>
      <c r="G109" s="14"/>
      <c r="H109" s="14"/>
      <c r="I109" s="30" t="s">
        <v>36</v>
      </c>
      <c r="J109" s="122"/>
      <c r="K109" s="122"/>
      <c r="L109" s="122"/>
      <c r="M109" s="30" t="s">
        <v>37</v>
      </c>
      <c r="N109" s="30"/>
      <c r="O109" s="30"/>
      <c r="P109" s="30"/>
      <c r="Q109" s="30"/>
      <c r="R109" s="30"/>
      <c r="S109" s="30"/>
      <c r="T109" s="123"/>
    </row>
    <row r="110" spans="1:20" ht="15.75">
      <c r="A110" s="124" t="s">
        <v>2</v>
      </c>
      <c r="B110" s="126" t="s">
        <v>0</v>
      </c>
      <c r="C110" s="128">
        <v>1959</v>
      </c>
      <c r="D110" s="129"/>
      <c r="E110" s="130"/>
      <c r="F110" s="128" t="s">
        <v>7</v>
      </c>
      <c r="G110" s="129"/>
      <c r="H110" s="130"/>
      <c r="I110" s="128" t="s">
        <v>6</v>
      </c>
      <c r="J110" s="129"/>
      <c r="K110" s="130"/>
      <c r="L110" s="128">
        <v>1985</v>
      </c>
      <c r="M110" s="129"/>
      <c r="N110" s="130"/>
      <c r="O110" s="128">
        <v>1994</v>
      </c>
      <c r="P110" s="129"/>
      <c r="Q110" s="130"/>
      <c r="R110" s="128" t="s">
        <v>1</v>
      </c>
      <c r="S110" s="129"/>
      <c r="T110" s="130"/>
    </row>
    <row r="111" spans="1:20" ht="16.5" thickBot="1">
      <c r="A111" s="125"/>
      <c r="B111" s="127"/>
      <c r="C111" s="9" t="s">
        <v>3</v>
      </c>
      <c r="D111" s="6" t="s">
        <v>5</v>
      </c>
      <c r="E111" s="8" t="s">
        <v>4</v>
      </c>
      <c r="F111" s="9" t="s">
        <v>3</v>
      </c>
      <c r="G111" s="6" t="s">
        <v>5</v>
      </c>
      <c r="H111" s="8" t="s">
        <v>4</v>
      </c>
      <c r="I111" s="9" t="s">
        <v>3</v>
      </c>
      <c r="J111" s="6" t="s">
        <v>5</v>
      </c>
      <c r="K111" s="8" t="s">
        <v>4</v>
      </c>
      <c r="L111" s="9" t="s">
        <v>3</v>
      </c>
      <c r="M111" s="6" t="s">
        <v>5</v>
      </c>
      <c r="N111" s="10" t="s">
        <v>4</v>
      </c>
      <c r="O111" s="9" t="s">
        <v>3</v>
      </c>
      <c r="P111" s="6" t="s">
        <v>5</v>
      </c>
      <c r="Q111" s="8" t="s">
        <v>4</v>
      </c>
      <c r="R111" s="9" t="s">
        <v>3</v>
      </c>
      <c r="S111" s="6" t="s">
        <v>5</v>
      </c>
      <c r="T111" s="8" t="s">
        <v>4</v>
      </c>
    </row>
    <row r="112" spans="1:20" ht="15.75">
      <c r="A112" s="2">
        <v>1</v>
      </c>
      <c r="B112" s="3"/>
      <c r="C112" s="4" t="s">
        <v>14</v>
      </c>
      <c r="D112" s="4" t="s">
        <v>17</v>
      </c>
      <c r="E112" s="3">
        <v>0</v>
      </c>
      <c r="F112" s="2" t="str">
        <f>C112</f>
        <v>m</v>
      </c>
      <c r="G112" s="4" t="str">
        <f>D112</f>
        <v>p</v>
      </c>
      <c r="H112" s="3">
        <v>0</v>
      </c>
      <c r="I112" s="2" t="str">
        <f aca="true" t="shared" si="41" ref="I112:I138">F112</f>
        <v>m</v>
      </c>
      <c r="J112" s="4" t="str">
        <f aca="true" t="shared" si="42" ref="J112:J140">G112</f>
        <v>p</v>
      </c>
      <c r="K112" s="3">
        <v>0</v>
      </c>
      <c r="L112" s="2" t="str">
        <f>I112</f>
        <v>m</v>
      </c>
      <c r="M112" s="4" t="str">
        <f>J112</f>
        <v>p</v>
      </c>
      <c r="N112" s="3">
        <v>0</v>
      </c>
      <c r="O112" s="2" t="str">
        <f aca="true" t="shared" si="43" ref="O112:O134">L112</f>
        <v>m</v>
      </c>
      <c r="P112" s="4" t="str">
        <f aca="true" t="shared" si="44" ref="P112:P134">M112</f>
        <v>p</v>
      </c>
      <c r="Q112" s="3">
        <v>0</v>
      </c>
      <c r="R112" s="2" t="str">
        <f aca="true" t="shared" si="45" ref="R112:S117">O112</f>
        <v>m</v>
      </c>
      <c r="S112" s="4" t="str">
        <f t="shared" si="45"/>
        <v>p</v>
      </c>
      <c r="T112" s="3">
        <v>0</v>
      </c>
    </row>
    <row r="113" spans="1:20" ht="15.75">
      <c r="A113" s="2">
        <v>2</v>
      </c>
      <c r="B113" s="3" t="s">
        <v>38</v>
      </c>
      <c r="C113" s="4" t="s">
        <v>14</v>
      </c>
      <c r="D113" s="4" t="s">
        <v>17</v>
      </c>
      <c r="E113" s="3">
        <v>0</v>
      </c>
      <c r="F113" s="2" t="str">
        <f aca="true" t="shared" si="46" ref="F113:F140">C113</f>
        <v>m</v>
      </c>
      <c r="G113" s="4" t="str">
        <f aca="true" t="shared" si="47" ref="G113:G140">D113</f>
        <v>p</v>
      </c>
      <c r="H113" s="3">
        <v>0</v>
      </c>
      <c r="I113" s="2" t="str">
        <f t="shared" si="41"/>
        <v>m</v>
      </c>
      <c r="J113" s="4" t="str">
        <f t="shared" si="42"/>
        <v>p</v>
      </c>
      <c r="K113" s="3">
        <v>0</v>
      </c>
      <c r="L113" s="2" t="str">
        <f>I113</f>
        <v>m</v>
      </c>
      <c r="M113" s="4" t="str">
        <f>J113</f>
        <v>p</v>
      </c>
      <c r="N113" s="3">
        <v>0</v>
      </c>
      <c r="O113" s="2" t="str">
        <f t="shared" si="43"/>
        <v>m</v>
      </c>
      <c r="P113" s="4" t="str">
        <f t="shared" si="44"/>
        <v>p</v>
      </c>
      <c r="Q113" s="3">
        <v>0</v>
      </c>
      <c r="R113" s="2" t="str">
        <f t="shared" si="45"/>
        <v>m</v>
      </c>
      <c r="S113" s="4" t="str">
        <f t="shared" si="45"/>
        <v>p</v>
      </c>
      <c r="T113" s="3">
        <v>0</v>
      </c>
    </row>
    <row r="114" spans="1:20" ht="15.75">
      <c r="A114" s="2">
        <v>3</v>
      </c>
      <c r="B114" s="3"/>
      <c r="C114" s="4" t="s">
        <v>15</v>
      </c>
      <c r="D114" s="4" t="s">
        <v>17</v>
      </c>
      <c r="E114" s="3">
        <v>0</v>
      </c>
      <c r="F114" s="2" t="str">
        <f t="shared" si="46"/>
        <v>d</v>
      </c>
      <c r="G114" s="4" t="str">
        <f t="shared" si="47"/>
        <v>p</v>
      </c>
      <c r="H114" s="3">
        <v>0</v>
      </c>
      <c r="I114" s="2" t="str">
        <f t="shared" si="41"/>
        <v>d</v>
      </c>
      <c r="J114" s="4" t="str">
        <f t="shared" si="42"/>
        <v>p</v>
      </c>
      <c r="K114" s="3">
        <v>0</v>
      </c>
      <c r="L114" s="2" t="s">
        <v>15</v>
      </c>
      <c r="M114" s="4" t="s">
        <v>18</v>
      </c>
      <c r="N114" s="3">
        <v>1</v>
      </c>
      <c r="O114" s="2" t="str">
        <f t="shared" si="43"/>
        <v>d</v>
      </c>
      <c r="P114" s="4" t="str">
        <f t="shared" si="44"/>
        <v>w</v>
      </c>
      <c r="Q114" s="3">
        <v>0</v>
      </c>
      <c r="R114" s="2" t="str">
        <f t="shared" si="45"/>
        <v>d</v>
      </c>
      <c r="S114" s="4" t="str">
        <f t="shared" si="45"/>
        <v>w</v>
      </c>
      <c r="T114" s="3">
        <v>0</v>
      </c>
    </row>
    <row r="115" spans="1:20" ht="15.75">
      <c r="A115" s="2">
        <v>4</v>
      </c>
      <c r="B115" s="3"/>
      <c r="C115" s="11" t="s">
        <v>14</v>
      </c>
      <c r="D115" s="4" t="s">
        <v>17</v>
      </c>
      <c r="E115" s="3">
        <v>0</v>
      </c>
      <c r="F115" s="2" t="str">
        <f t="shared" si="46"/>
        <v>m</v>
      </c>
      <c r="G115" s="4" t="str">
        <f t="shared" si="47"/>
        <v>p</v>
      </c>
      <c r="H115" s="3">
        <v>0</v>
      </c>
      <c r="I115" s="2" t="str">
        <f t="shared" si="41"/>
        <v>m</v>
      </c>
      <c r="J115" s="4" t="str">
        <f t="shared" si="42"/>
        <v>p</v>
      </c>
      <c r="K115" s="3">
        <v>0</v>
      </c>
      <c r="L115" s="2" t="str">
        <f aca="true" t="shared" si="48" ref="L115:M117">I115</f>
        <v>m</v>
      </c>
      <c r="M115" s="4" t="str">
        <f t="shared" si="48"/>
        <v>p</v>
      </c>
      <c r="N115" s="3">
        <v>0</v>
      </c>
      <c r="O115" s="2" t="str">
        <f t="shared" si="43"/>
        <v>m</v>
      </c>
      <c r="P115" s="4" t="str">
        <f t="shared" si="44"/>
        <v>p</v>
      </c>
      <c r="Q115" s="3">
        <v>0</v>
      </c>
      <c r="R115" s="2" t="str">
        <f t="shared" si="45"/>
        <v>m</v>
      </c>
      <c r="S115" s="4" t="str">
        <f t="shared" si="45"/>
        <v>p</v>
      </c>
      <c r="T115" s="3">
        <v>0</v>
      </c>
    </row>
    <row r="116" spans="1:20" ht="15.75">
      <c r="A116" s="2">
        <v>5</v>
      </c>
      <c r="B116" s="3"/>
      <c r="C116" s="11" t="s">
        <v>14</v>
      </c>
      <c r="D116" s="4" t="s">
        <v>17</v>
      </c>
      <c r="E116" s="3">
        <v>0</v>
      </c>
      <c r="F116" s="2" t="str">
        <f t="shared" si="46"/>
        <v>m</v>
      </c>
      <c r="G116" s="4" t="str">
        <f t="shared" si="47"/>
        <v>p</v>
      </c>
      <c r="H116" s="3">
        <v>0</v>
      </c>
      <c r="I116" s="2" t="str">
        <f t="shared" si="41"/>
        <v>m</v>
      </c>
      <c r="J116" s="4" t="str">
        <f t="shared" si="42"/>
        <v>p</v>
      </c>
      <c r="K116" s="3">
        <v>0</v>
      </c>
      <c r="L116" s="2" t="str">
        <f t="shared" si="48"/>
        <v>m</v>
      </c>
      <c r="M116" s="4" t="str">
        <f t="shared" si="48"/>
        <v>p</v>
      </c>
      <c r="N116" s="3">
        <v>0</v>
      </c>
      <c r="O116" s="2" t="str">
        <f t="shared" si="43"/>
        <v>m</v>
      </c>
      <c r="P116" s="4" t="str">
        <f t="shared" si="44"/>
        <v>p</v>
      </c>
      <c r="Q116" s="3">
        <v>0</v>
      </c>
      <c r="R116" s="2" t="str">
        <f t="shared" si="45"/>
        <v>m</v>
      </c>
      <c r="S116" s="4" t="str">
        <f t="shared" si="45"/>
        <v>p</v>
      </c>
      <c r="T116" s="3">
        <v>0</v>
      </c>
    </row>
    <row r="117" spans="1:20" ht="15.75">
      <c r="A117" s="2">
        <v>6</v>
      </c>
      <c r="B117" s="3"/>
      <c r="C117" s="11" t="s">
        <v>15</v>
      </c>
      <c r="D117" s="4" t="s">
        <v>17</v>
      </c>
      <c r="E117" s="3">
        <v>0</v>
      </c>
      <c r="F117" s="2" t="str">
        <f t="shared" si="46"/>
        <v>d</v>
      </c>
      <c r="G117" s="4" t="str">
        <f t="shared" si="47"/>
        <v>p</v>
      </c>
      <c r="H117" s="3">
        <v>0</v>
      </c>
      <c r="I117" s="2" t="str">
        <f t="shared" si="41"/>
        <v>d</v>
      </c>
      <c r="J117" s="4" t="str">
        <f t="shared" si="42"/>
        <v>p</v>
      </c>
      <c r="K117" s="3">
        <v>0</v>
      </c>
      <c r="L117" s="2" t="str">
        <f t="shared" si="48"/>
        <v>d</v>
      </c>
      <c r="M117" s="4" t="str">
        <f t="shared" si="48"/>
        <v>p</v>
      </c>
      <c r="N117" s="3">
        <v>0</v>
      </c>
      <c r="O117" s="2" t="str">
        <f t="shared" si="43"/>
        <v>d</v>
      </c>
      <c r="P117" s="4" t="str">
        <f t="shared" si="44"/>
        <v>p</v>
      </c>
      <c r="Q117" s="3">
        <v>0</v>
      </c>
      <c r="R117" s="2" t="str">
        <f t="shared" si="45"/>
        <v>d</v>
      </c>
      <c r="S117" s="4" t="str">
        <f t="shared" si="45"/>
        <v>p</v>
      </c>
      <c r="T117" s="3">
        <v>0</v>
      </c>
    </row>
    <row r="118" spans="1:20" ht="15.75">
      <c r="A118" s="2">
        <v>7</v>
      </c>
      <c r="B118" s="3"/>
      <c r="C118" s="11" t="s">
        <v>14</v>
      </c>
      <c r="D118" s="4" t="s">
        <v>18</v>
      </c>
      <c r="E118" s="3">
        <v>0</v>
      </c>
      <c r="F118" s="2" t="str">
        <f t="shared" si="46"/>
        <v>m</v>
      </c>
      <c r="G118" s="4" t="str">
        <f t="shared" si="47"/>
        <v>w</v>
      </c>
      <c r="H118" s="3">
        <v>0</v>
      </c>
      <c r="I118" s="2" t="str">
        <f t="shared" si="41"/>
        <v>m</v>
      </c>
      <c r="J118" s="4" t="str">
        <f t="shared" si="42"/>
        <v>w</v>
      </c>
      <c r="K118" s="3">
        <v>0</v>
      </c>
      <c r="L118" s="2" t="s">
        <v>14</v>
      </c>
      <c r="M118" s="4" t="s">
        <v>17</v>
      </c>
      <c r="N118" s="3">
        <v>-1</v>
      </c>
      <c r="O118" s="2" t="str">
        <f t="shared" si="43"/>
        <v>m</v>
      </c>
      <c r="P118" s="4" t="str">
        <f t="shared" si="44"/>
        <v>p</v>
      </c>
      <c r="Q118" s="3">
        <v>0</v>
      </c>
      <c r="R118" s="2" t="s">
        <v>14</v>
      </c>
      <c r="S118" s="4" t="s">
        <v>18</v>
      </c>
      <c r="T118" s="3">
        <v>1</v>
      </c>
    </row>
    <row r="119" spans="1:20" ht="15.75">
      <c r="A119" s="2">
        <v>8</v>
      </c>
      <c r="B119" s="3"/>
      <c r="C119" s="11" t="s">
        <v>14</v>
      </c>
      <c r="D119" s="4" t="s">
        <v>17</v>
      </c>
      <c r="E119" s="3">
        <v>0</v>
      </c>
      <c r="F119" s="2" t="str">
        <f t="shared" si="46"/>
        <v>m</v>
      </c>
      <c r="G119" s="4" t="str">
        <f t="shared" si="47"/>
        <v>p</v>
      </c>
      <c r="H119" s="3">
        <v>0</v>
      </c>
      <c r="I119" s="2" t="str">
        <f t="shared" si="41"/>
        <v>m</v>
      </c>
      <c r="J119" s="4" t="str">
        <f t="shared" si="42"/>
        <v>p</v>
      </c>
      <c r="K119" s="3">
        <v>0</v>
      </c>
      <c r="L119" s="2" t="str">
        <f aca="true" t="shared" si="49" ref="L119:L133">I119</f>
        <v>m</v>
      </c>
      <c r="M119" s="4" t="str">
        <f aca="true" t="shared" si="50" ref="M119:M133">J119</f>
        <v>p</v>
      </c>
      <c r="N119" s="3">
        <v>0</v>
      </c>
      <c r="O119" s="2" t="str">
        <f t="shared" si="43"/>
        <v>m</v>
      </c>
      <c r="P119" s="4" t="str">
        <f t="shared" si="44"/>
        <v>p</v>
      </c>
      <c r="Q119" s="3">
        <v>0</v>
      </c>
      <c r="R119" s="2" t="str">
        <f aca="true" t="shared" si="51" ref="R119:S123">O119</f>
        <v>m</v>
      </c>
      <c r="S119" s="4" t="str">
        <f t="shared" si="51"/>
        <v>p</v>
      </c>
      <c r="T119" s="3">
        <v>0</v>
      </c>
    </row>
    <row r="120" spans="1:20" ht="15.75">
      <c r="A120" s="2">
        <v>9</v>
      </c>
      <c r="B120" s="3"/>
      <c r="C120" s="11" t="s">
        <v>14</v>
      </c>
      <c r="D120" s="4" t="s">
        <v>17</v>
      </c>
      <c r="E120" s="3">
        <v>0</v>
      </c>
      <c r="F120" s="2" t="str">
        <f t="shared" si="46"/>
        <v>m</v>
      </c>
      <c r="G120" s="4" t="str">
        <f t="shared" si="47"/>
        <v>p</v>
      </c>
      <c r="H120" s="3">
        <v>0</v>
      </c>
      <c r="I120" s="2" t="str">
        <f t="shared" si="41"/>
        <v>m</v>
      </c>
      <c r="J120" s="4" t="str">
        <f t="shared" si="42"/>
        <v>p</v>
      </c>
      <c r="K120" s="3">
        <v>0</v>
      </c>
      <c r="L120" s="2" t="str">
        <f t="shared" si="49"/>
        <v>m</v>
      </c>
      <c r="M120" s="4" t="str">
        <f t="shared" si="50"/>
        <v>p</v>
      </c>
      <c r="N120" s="3">
        <v>0</v>
      </c>
      <c r="O120" s="2" t="str">
        <f t="shared" si="43"/>
        <v>m</v>
      </c>
      <c r="P120" s="4" t="str">
        <f t="shared" si="44"/>
        <v>p</v>
      </c>
      <c r="Q120" s="3">
        <v>0</v>
      </c>
      <c r="R120" s="2" t="str">
        <f t="shared" si="51"/>
        <v>m</v>
      </c>
      <c r="S120" s="4" t="str">
        <f t="shared" si="51"/>
        <v>p</v>
      </c>
      <c r="T120" s="3">
        <v>0</v>
      </c>
    </row>
    <row r="121" spans="1:20" ht="15.75">
      <c r="A121" s="2">
        <v>10</v>
      </c>
      <c r="B121" s="3"/>
      <c r="C121" s="11" t="s">
        <v>14</v>
      </c>
      <c r="D121" s="4" t="s">
        <v>17</v>
      </c>
      <c r="E121" s="3">
        <v>0</v>
      </c>
      <c r="F121" s="2" t="str">
        <f t="shared" si="46"/>
        <v>m</v>
      </c>
      <c r="G121" s="4" t="str">
        <f t="shared" si="47"/>
        <v>p</v>
      </c>
      <c r="H121" s="3">
        <v>0</v>
      </c>
      <c r="I121" s="2" t="str">
        <f t="shared" si="41"/>
        <v>m</v>
      </c>
      <c r="J121" s="4" t="str">
        <f t="shared" si="42"/>
        <v>p</v>
      </c>
      <c r="K121" s="3">
        <v>0</v>
      </c>
      <c r="L121" s="2" t="str">
        <f t="shared" si="49"/>
        <v>m</v>
      </c>
      <c r="M121" s="4" t="str">
        <f t="shared" si="50"/>
        <v>p</v>
      </c>
      <c r="N121" s="3">
        <v>0</v>
      </c>
      <c r="O121" s="2" t="str">
        <f t="shared" si="43"/>
        <v>m</v>
      </c>
      <c r="P121" s="4" t="str">
        <f t="shared" si="44"/>
        <v>p</v>
      </c>
      <c r="Q121" s="3">
        <v>0</v>
      </c>
      <c r="R121" s="2" t="str">
        <f t="shared" si="51"/>
        <v>m</v>
      </c>
      <c r="S121" s="4" t="str">
        <f t="shared" si="51"/>
        <v>p</v>
      </c>
      <c r="T121" s="3">
        <v>0</v>
      </c>
    </row>
    <row r="122" spans="1:20" ht="15.75">
      <c r="A122" s="2">
        <v>11</v>
      </c>
      <c r="B122" s="3"/>
      <c r="C122" s="11" t="s">
        <v>15</v>
      </c>
      <c r="D122" s="4" t="s">
        <v>17</v>
      </c>
      <c r="E122" s="3">
        <v>0</v>
      </c>
      <c r="F122" s="2" t="s">
        <v>14</v>
      </c>
      <c r="G122" s="4" t="s">
        <v>17</v>
      </c>
      <c r="H122" s="3">
        <v>-1</v>
      </c>
      <c r="I122" s="2" t="str">
        <f t="shared" si="41"/>
        <v>m</v>
      </c>
      <c r="J122" s="4" t="str">
        <f t="shared" si="42"/>
        <v>p</v>
      </c>
      <c r="K122" s="3">
        <v>0</v>
      </c>
      <c r="L122" s="2" t="str">
        <f t="shared" si="49"/>
        <v>m</v>
      </c>
      <c r="M122" s="4" t="str">
        <f t="shared" si="50"/>
        <v>p</v>
      </c>
      <c r="N122" s="3">
        <v>0</v>
      </c>
      <c r="O122" s="2" t="str">
        <f t="shared" si="43"/>
        <v>m</v>
      </c>
      <c r="P122" s="4" t="str">
        <f t="shared" si="44"/>
        <v>p</v>
      </c>
      <c r="Q122" s="3">
        <v>0</v>
      </c>
      <c r="R122" s="2" t="str">
        <f t="shared" si="51"/>
        <v>m</v>
      </c>
      <c r="S122" s="4" t="str">
        <f t="shared" si="51"/>
        <v>p</v>
      </c>
      <c r="T122" s="3">
        <v>0</v>
      </c>
    </row>
    <row r="123" spans="1:20" ht="15.75">
      <c r="A123" s="2">
        <v>12</v>
      </c>
      <c r="B123" s="3"/>
      <c r="C123" s="11" t="s">
        <v>14</v>
      </c>
      <c r="D123" s="4" t="s">
        <v>17</v>
      </c>
      <c r="E123" s="3">
        <v>0</v>
      </c>
      <c r="F123" s="2" t="s">
        <v>15</v>
      </c>
      <c r="G123" s="4" t="s">
        <v>17</v>
      </c>
      <c r="H123" s="3">
        <v>1</v>
      </c>
      <c r="I123" s="2" t="str">
        <f t="shared" si="41"/>
        <v>d</v>
      </c>
      <c r="J123" s="4" t="str">
        <f t="shared" si="42"/>
        <v>p</v>
      </c>
      <c r="K123" s="3">
        <v>0</v>
      </c>
      <c r="L123" s="2" t="str">
        <f t="shared" si="49"/>
        <v>d</v>
      </c>
      <c r="M123" s="4" t="str">
        <f t="shared" si="50"/>
        <v>p</v>
      </c>
      <c r="N123" s="3">
        <v>0</v>
      </c>
      <c r="O123" s="2" t="str">
        <f t="shared" si="43"/>
        <v>d</v>
      </c>
      <c r="P123" s="4" t="str">
        <f t="shared" si="44"/>
        <v>p</v>
      </c>
      <c r="Q123" s="3">
        <v>0</v>
      </c>
      <c r="R123" s="2" t="str">
        <f t="shared" si="51"/>
        <v>d</v>
      </c>
      <c r="S123" s="4" t="str">
        <f t="shared" si="51"/>
        <v>p</v>
      </c>
      <c r="T123" s="3">
        <v>0</v>
      </c>
    </row>
    <row r="124" spans="1:20" ht="15.75">
      <c r="A124" s="2">
        <v>13</v>
      </c>
      <c r="B124" s="3" t="s">
        <v>39</v>
      </c>
      <c r="C124" s="11" t="s">
        <v>15</v>
      </c>
      <c r="D124" s="4" t="s">
        <v>17</v>
      </c>
      <c r="E124" s="3">
        <v>0</v>
      </c>
      <c r="F124" s="2" t="str">
        <f t="shared" si="46"/>
        <v>d</v>
      </c>
      <c r="G124" s="4" t="str">
        <f t="shared" si="47"/>
        <v>p</v>
      </c>
      <c r="H124" s="3">
        <v>0</v>
      </c>
      <c r="I124" s="2" t="str">
        <f t="shared" si="41"/>
        <v>d</v>
      </c>
      <c r="J124" s="4" t="str">
        <f t="shared" si="42"/>
        <v>p</v>
      </c>
      <c r="K124" s="3">
        <v>0</v>
      </c>
      <c r="L124" s="2" t="str">
        <f t="shared" si="49"/>
        <v>d</v>
      </c>
      <c r="M124" s="4" t="str">
        <f t="shared" si="50"/>
        <v>p</v>
      </c>
      <c r="N124" s="3">
        <v>0</v>
      </c>
      <c r="O124" s="2" t="str">
        <f t="shared" si="43"/>
        <v>d</v>
      </c>
      <c r="P124" s="4" t="str">
        <f t="shared" si="44"/>
        <v>p</v>
      </c>
      <c r="Q124" s="3">
        <v>0</v>
      </c>
      <c r="R124" s="2" t="s">
        <v>14</v>
      </c>
      <c r="S124" s="4" t="s">
        <v>17</v>
      </c>
      <c r="T124" s="3">
        <v>-1</v>
      </c>
    </row>
    <row r="125" spans="1:20" ht="15.75">
      <c r="A125" s="2">
        <v>14</v>
      </c>
      <c r="B125" s="3"/>
      <c r="C125" s="11" t="s">
        <v>14</v>
      </c>
      <c r="D125" s="4" t="s">
        <v>17</v>
      </c>
      <c r="E125" s="3">
        <v>0</v>
      </c>
      <c r="F125" s="2" t="str">
        <f t="shared" si="46"/>
        <v>m</v>
      </c>
      <c r="G125" s="4" t="str">
        <f t="shared" si="47"/>
        <v>p</v>
      </c>
      <c r="H125" s="3">
        <v>0</v>
      </c>
      <c r="I125" s="2" t="str">
        <f t="shared" si="41"/>
        <v>m</v>
      </c>
      <c r="J125" s="4" t="str">
        <f t="shared" si="42"/>
        <v>p</v>
      </c>
      <c r="K125" s="3">
        <v>0</v>
      </c>
      <c r="L125" s="2" t="str">
        <f t="shared" si="49"/>
        <v>m</v>
      </c>
      <c r="M125" s="4" t="str">
        <f t="shared" si="50"/>
        <v>p</v>
      </c>
      <c r="N125" s="3">
        <v>0</v>
      </c>
      <c r="O125" s="2" t="str">
        <f t="shared" si="43"/>
        <v>m</v>
      </c>
      <c r="P125" s="4" t="str">
        <f t="shared" si="44"/>
        <v>p</v>
      </c>
      <c r="Q125" s="3">
        <v>0</v>
      </c>
      <c r="R125" s="2" t="str">
        <f aca="true" t="shared" si="52" ref="R125:S132">O125</f>
        <v>m</v>
      </c>
      <c r="S125" s="4" t="str">
        <f t="shared" si="52"/>
        <v>p</v>
      </c>
      <c r="T125" s="3">
        <v>0</v>
      </c>
    </row>
    <row r="126" spans="1:20" ht="15.75">
      <c r="A126" s="2">
        <v>15</v>
      </c>
      <c r="B126" s="3"/>
      <c r="C126" s="11" t="s">
        <v>14</v>
      </c>
      <c r="D126" s="4" t="s">
        <v>17</v>
      </c>
      <c r="E126" s="3">
        <v>0</v>
      </c>
      <c r="F126" s="2" t="str">
        <f t="shared" si="46"/>
        <v>m</v>
      </c>
      <c r="G126" s="4" t="str">
        <f t="shared" si="47"/>
        <v>p</v>
      </c>
      <c r="H126" s="3">
        <v>0</v>
      </c>
      <c r="I126" s="2" t="str">
        <f t="shared" si="41"/>
        <v>m</v>
      </c>
      <c r="J126" s="4" t="str">
        <f t="shared" si="42"/>
        <v>p</v>
      </c>
      <c r="K126" s="3">
        <v>0</v>
      </c>
      <c r="L126" s="2" t="str">
        <f t="shared" si="49"/>
        <v>m</v>
      </c>
      <c r="M126" s="4" t="str">
        <f t="shared" si="50"/>
        <v>p</v>
      </c>
      <c r="N126" s="3">
        <v>0</v>
      </c>
      <c r="O126" s="2" t="str">
        <f t="shared" si="43"/>
        <v>m</v>
      </c>
      <c r="P126" s="4" t="str">
        <f t="shared" si="44"/>
        <v>p</v>
      </c>
      <c r="Q126" s="3">
        <v>0</v>
      </c>
      <c r="R126" s="2" t="str">
        <f t="shared" si="52"/>
        <v>m</v>
      </c>
      <c r="S126" s="4" t="str">
        <f t="shared" si="52"/>
        <v>p</v>
      </c>
      <c r="T126" s="3">
        <v>0</v>
      </c>
    </row>
    <row r="127" spans="1:20" ht="15.75">
      <c r="A127" s="2">
        <v>16</v>
      </c>
      <c r="B127" s="3"/>
      <c r="C127" s="11" t="s">
        <v>14</v>
      </c>
      <c r="D127" s="4" t="s">
        <v>17</v>
      </c>
      <c r="E127" s="3">
        <v>0</v>
      </c>
      <c r="F127" s="2" t="str">
        <f t="shared" si="46"/>
        <v>m</v>
      </c>
      <c r="G127" s="4" t="str">
        <f t="shared" si="47"/>
        <v>p</v>
      </c>
      <c r="H127" s="3">
        <v>0</v>
      </c>
      <c r="I127" s="2" t="str">
        <f t="shared" si="41"/>
        <v>m</v>
      </c>
      <c r="J127" s="4" t="str">
        <f t="shared" si="42"/>
        <v>p</v>
      </c>
      <c r="K127" s="3">
        <v>0</v>
      </c>
      <c r="L127" s="2" t="str">
        <f t="shared" si="49"/>
        <v>m</v>
      </c>
      <c r="M127" s="4" t="str">
        <f t="shared" si="50"/>
        <v>p</v>
      </c>
      <c r="N127" s="3">
        <v>0</v>
      </c>
      <c r="O127" s="2" t="str">
        <f t="shared" si="43"/>
        <v>m</v>
      </c>
      <c r="P127" s="4" t="str">
        <f t="shared" si="44"/>
        <v>p</v>
      </c>
      <c r="Q127" s="3">
        <v>0</v>
      </c>
      <c r="R127" s="2" t="str">
        <f t="shared" si="52"/>
        <v>m</v>
      </c>
      <c r="S127" s="4" t="str">
        <f t="shared" si="52"/>
        <v>p</v>
      </c>
      <c r="T127" s="3">
        <v>0</v>
      </c>
    </row>
    <row r="128" spans="1:20" ht="15.75">
      <c r="A128" s="2">
        <v>17</v>
      </c>
      <c r="B128" s="3"/>
      <c r="C128" s="11" t="s">
        <v>14</v>
      </c>
      <c r="D128" s="4" t="s">
        <v>17</v>
      </c>
      <c r="E128" s="3">
        <v>0</v>
      </c>
      <c r="F128" s="2" t="str">
        <f t="shared" si="46"/>
        <v>m</v>
      </c>
      <c r="G128" s="4" t="str">
        <f t="shared" si="47"/>
        <v>p</v>
      </c>
      <c r="H128" s="3">
        <v>0</v>
      </c>
      <c r="I128" s="2" t="str">
        <f t="shared" si="41"/>
        <v>m</v>
      </c>
      <c r="J128" s="4" t="str">
        <f t="shared" si="42"/>
        <v>p</v>
      </c>
      <c r="K128" s="3">
        <v>0</v>
      </c>
      <c r="L128" s="2" t="str">
        <f t="shared" si="49"/>
        <v>m</v>
      </c>
      <c r="M128" s="4" t="str">
        <f t="shared" si="50"/>
        <v>p</v>
      </c>
      <c r="N128" s="3">
        <v>0</v>
      </c>
      <c r="O128" s="2" t="str">
        <f t="shared" si="43"/>
        <v>m</v>
      </c>
      <c r="P128" s="4" t="str">
        <f t="shared" si="44"/>
        <v>p</v>
      </c>
      <c r="Q128" s="3">
        <v>0</v>
      </c>
      <c r="R128" s="2" t="str">
        <f t="shared" si="52"/>
        <v>m</v>
      </c>
      <c r="S128" s="4" t="str">
        <f t="shared" si="52"/>
        <v>p</v>
      </c>
      <c r="T128" s="3">
        <v>0</v>
      </c>
    </row>
    <row r="129" spans="1:20" ht="15.75">
      <c r="A129" s="2">
        <v>18</v>
      </c>
      <c r="B129" s="3"/>
      <c r="C129" s="11" t="s">
        <v>14</v>
      </c>
      <c r="D129" s="4" t="s">
        <v>17</v>
      </c>
      <c r="E129" s="3">
        <v>0</v>
      </c>
      <c r="F129" s="2" t="str">
        <f t="shared" si="46"/>
        <v>m</v>
      </c>
      <c r="G129" s="4" t="str">
        <f t="shared" si="47"/>
        <v>p</v>
      </c>
      <c r="H129" s="3">
        <v>0</v>
      </c>
      <c r="I129" s="2" t="str">
        <f t="shared" si="41"/>
        <v>m</v>
      </c>
      <c r="J129" s="4" t="str">
        <f t="shared" si="42"/>
        <v>p</v>
      </c>
      <c r="K129" s="3">
        <v>0</v>
      </c>
      <c r="L129" s="2" t="str">
        <f t="shared" si="49"/>
        <v>m</v>
      </c>
      <c r="M129" s="4" t="str">
        <f t="shared" si="50"/>
        <v>p</v>
      </c>
      <c r="N129" s="3">
        <v>0</v>
      </c>
      <c r="O129" s="2" t="str">
        <f t="shared" si="43"/>
        <v>m</v>
      </c>
      <c r="P129" s="4" t="str">
        <f t="shared" si="44"/>
        <v>p</v>
      </c>
      <c r="Q129" s="3">
        <v>0</v>
      </c>
      <c r="R129" s="2" t="str">
        <f t="shared" si="52"/>
        <v>m</v>
      </c>
      <c r="S129" s="4" t="str">
        <f t="shared" si="52"/>
        <v>p</v>
      </c>
      <c r="T129" s="3">
        <v>0</v>
      </c>
    </row>
    <row r="130" spans="1:20" ht="15.75">
      <c r="A130" s="2">
        <v>19</v>
      </c>
      <c r="B130" s="3"/>
      <c r="C130" s="11" t="s">
        <v>14</v>
      </c>
      <c r="D130" s="4" t="s">
        <v>17</v>
      </c>
      <c r="E130" s="3">
        <v>0</v>
      </c>
      <c r="F130" s="2" t="str">
        <f t="shared" si="46"/>
        <v>m</v>
      </c>
      <c r="G130" s="4" t="str">
        <f t="shared" si="47"/>
        <v>p</v>
      </c>
      <c r="H130" s="3">
        <v>0</v>
      </c>
      <c r="I130" s="2" t="str">
        <f t="shared" si="41"/>
        <v>m</v>
      </c>
      <c r="J130" s="4" t="str">
        <f t="shared" si="42"/>
        <v>p</v>
      </c>
      <c r="K130" s="3">
        <v>0</v>
      </c>
      <c r="L130" s="2" t="str">
        <f t="shared" si="49"/>
        <v>m</v>
      </c>
      <c r="M130" s="4" t="str">
        <f t="shared" si="50"/>
        <v>p</v>
      </c>
      <c r="N130" s="3">
        <v>0</v>
      </c>
      <c r="O130" s="2" t="str">
        <f t="shared" si="43"/>
        <v>m</v>
      </c>
      <c r="P130" s="4" t="str">
        <f t="shared" si="44"/>
        <v>p</v>
      </c>
      <c r="Q130" s="3">
        <v>0</v>
      </c>
      <c r="R130" s="2" t="str">
        <f t="shared" si="52"/>
        <v>m</v>
      </c>
      <c r="S130" s="4" t="str">
        <f t="shared" si="52"/>
        <v>p</v>
      </c>
      <c r="T130" s="3">
        <v>0</v>
      </c>
    </row>
    <row r="131" spans="1:20" ht="15.75">
      <c r="A131" s="2">
        <v>20</v>
      </c>
      <c r="B131" s="3" t="s">
        <v>40</v>
      </c>
      <c r="C131" s="11" t="s">
        <v>14</v>
      </c>
      <c r="D131" s="4" t="s">
        <v>18</v>
      </c>
      <c r="E131" s="3">
        <v>0</v>
      </c>
      <c r="F131" s="2" t="str">
        <f t="shared" si="46"/>
        <v>m</v>
      </c>
      <c r="G131" s="4" t="str">
        <f t="shared" si="47"/>
        <v>w</v>
      </c>
      <c r="H131" s="3">
        <v>0</v>
      </c>
      <c r="I131" s="2" t="str">
        <f t="shared" si="41"/>
        <v>m</v>
      </c>
      <c r="J131" s="4" t="str">
        <f t="shared" si="42"/>
        <v>w</v>
      </c>
      <c r="K131" s="3">
        <v>0</v>
      </c>
      <c r="L131" s="2" t="str">
        <f t="shared" si="49"/>
        <v>m</v>
      </c>
      <c r="M131" s="4" t="str">
        <f t="shared" si="50"/>
        <v>w</v>
      </c>
      <c r="N131" s="3">
        <v>0</v>
      </c>
      <c r="O131" s="2" t="str">
        <f t="shared" si="43"/>
        <v>m</v>
      </c>
      <c r="P131" s="4" t="str">
        <f t="shared" si="44"/>
        <v>w</v>
      </c>
      <c r="Q131" s="3">
        <v>0</v>
      </c>
      <c r="R131" s="2" t="str">
        <f t="shared" si="52"/>
        <v>m</v>
      </c>
      <c r="S131" s="4" t="str">
        <f t="shared" si="52"/>
        <v>w</v>
      </c>
      <c r="T131" s="3">
        <v>0</v>
      </c>
    </row>
    <row r="132" spans="1:20" ht="15.75">
      <c r="A132" s="2">
        <v>21</v>
      </c>
      <c r="B132" s="3"/>
      <c r="C132" s="11" t="s">
        <v>14</v>
      </c>
      <c r="D132" s="4" t="s">
        <v>17</v>
      </c>
      <c r="E132" s="3">
        <v>0</v>
      </c>
      <c r="F132" s="2" t="str">
        <f t="shared" si="46"/>
        <v>m</v>
      </c>
      <c r="G132" s="4" t="str">
        <f t="shared" si="47"/>
        <v>p</v>
      </c>
      <c r="H132" s="3">
        <v>0</v>
      </c>
      <c r="I132" s="2" t="str">
        <f t="shared" si="41"/>
        <v>m</v>
      </c>
      <c r="J132" s="4" t="str">
        <f t="shared" si="42"/>
        <v>p</v>
      </c>
      <c r="K132" s="3">
        <v>0</v>
      </c>
      <c r="L132" s="2" t="str">
        <f t="shared" si="49"/>
        <v>m</v>
      </c>
      <c r="M132" s="4" t="str">
        <f t="shared" si="50"/>
        <v>p</v>
      </c>
      <c r="N132" s="3">
        <v>0</v>
      </c>
      <c r="O132" s="2" t="str">
        <f t="shared" si="43"/>
        <v>m</v>
      </c>
      <c r="P132" s="4" t="str">
        <f t="shared" si="44"/>
        <v>p</v>
      </c>
      <c r="Q132" s="3">
        <v>0</v>
      </c>
      <c r="R132" s="2" t="str">
        <f t="shared" si="52"/>
        <v>m</v>
      </c>
      <c r="S132" s="4" t="str">
        <f t="shared" si="52"/>
        <v>p</v>
      </c>
      <c r="T132" s="3">
        <v>0</v>
      </c>
    </row>
    <row r="133" spans="1:20" ht="15.75">
      <c r="A133" s="2">
        <v>22</v>
      </c>
      <c r="B133" s="3"/>
      <c r="C133" s="11" t="s">
        <v>14</v>
      </c>
      <c r="D133" s="4" t="s">
        <v>17</v>
      </c>
      <c r="E133" s="3">
        <v>0</v>
      </c>
      <c r="F133" s="2" t="str">
        <f t="shared" si="46"/>
        <v>m</v>
      </c>
      <c r="G133" s="4" t="str">
        <f t="shared" si="47"/>
        <v>p</v>
      </c>
      <c r="H133" s="3">
        <v>0</v>
      </c>
      <c r="I133" s="2" t="str">
        <f t="shared" si="41"/>
        <v>m</v>
      </c>
      <c r="J133" s="4" t="str">
        <f t="shared" si="42"/>
        <v>p</v>
      </c>
      <c r="K133" s="3">
        <v>0</v>
      </c>
      <c r="L133" s="2" t="str">
        <f t="shared" si="49"/>
        <v>m</v>
      </c>
      <c r="M133" s="4" t="str">
        <f t="shared" si="50"/>
        <v>p</v>
      </c>
      <c r="N133" s="3">
        <v>0</v>
      </c>
      <c r="O133" s="2" t="str">
        <f t="shared" si="43"/>
        <v>m</v>
      </c>
      <c r="P133" s="4" t="str">
        <f t="shared" si="44"/>
        <v>p</v>
      </c>
      <c r="Q133" s="3">
        <v>0</v>
      </c>
      <c r="R133" s="2" t="s">
        <v>14</v>
      </c>
      <c r="S133" s="4" t="s">
        <v>18</v>
      </c>
      <c r="T133" s="3">
        <v>1</v>
      </c>
    </row>
    <row r="134" spans="1:20" ht="15.75">
      <c r="A134" s="2">
        <v>23</v>
      </c>
      <c r="B134" s="3" t="s">
        <v>41</v>
      </c>
      <c r="C134" s="11" t="s">
        <v>15</v>
      </c>
      <c r="D134" s="4" t="s">
        <v>17</v>
      </c>
      <c r="E134" s="3">
        <v>0</v>
      </c>
      <c r="F134" s="2" t="str">
        <f t="shared" si="46"/>
        <v>d</v>
      </c>
      <c r="G134" s="4" t="str">
        <f t="shared" si="47"/>
        <v>p</v>
      </c>
      <c r="H134" s="3">
        <v>0</v>
      </c>
      <c r="I134" s="2" t="str">
        <f t="shared" si="41"/>
        <v>d</v>
      </c>
      <c r="J134" s="4" t="str">
        <f t="shared" si="42"/>
        <v>p</v>
      </c>
      <c r="K134" s="3">
        <v>0</v>
      </c>
      <c r="L134" s="2" t="s">
        <v>15</v>
      </c>
      <c r="M134" s="4" t="s">
        <v>18</v>
      </c>
      <c r="N134" s="3">
        <v>1</v>
      </c>
      <c r="O134" s="2" t="str">
        <f t="shared" si="43"/>
        <v>d</v>
      </c>
      <c r="P134" s="4" t="str">
        <f t="shared" si="44"/>
        <v>w</v>
      </c>
      <c r="Q134" s="3">
        <v>0</v>
      </c>
      <c r="R134" s="2" t="str">
        <f aca="true" t="shared" si="53" ref="R134:S141">O134</f>
        <v>d</v>
      </c>
      <c r="S134" s="4" t="str">
        <f t="shared" si="53"/>
        <v>w</v>
      </c>
      <c r="T134" s="3">
        <v>0</v>
      </c>
    </row>
    <row r="135" spans="1:20" ht="15.75">
      <c r="A135" s="2">
        <v>24</v>
      </c>
      <c r="B135" s="3"/>
      <c r="C135" s="11" t="s">
        <v>14</v>
      </c>
      <c r="D135" s="4" t="s">
        <v>17</v>
      </c>
      <c r="E135" s="3">
        <v>0</v>
      </c>
      <c r="F135" s="2" t="str">
        <f t="shared" si="46"/>
        <v>m</v>
      </c>
      <c r="G135" s="4" t="str">
        <f t="shared" si="47"/>
        <v>p</v>
      </c>
      <c r="H135" s="3">
        <v>0</v>
      </c>
      <c r="I135" s="2" t="str">
        <f t="shared" si="41"/>
        <v>m</v>
      </c>
      <c r="J135" s="4" t="str">
        <f t="shared" si="42"/>
        <v>p</v>
      </c>
      <c r="K135" s="3">
        <v>0</v>
      </c>
      <c r="L135" s="2" t="str">
        <f aca="true" t="shared" si="54" ref="L135:M141">I135</f>
        <v>m</v>
      </c>
      <c r="M135" s="4" t="str">
        <f t="shared" si="54"/>
        <v>p</v>
      </c>
      <c r="N135" s="3">
        <v>0</v>
      </c>
      <c r="O135" s="2" t="s">
        <v>14</v>
      </c>
      <c r="P135" s="4" t="s">
        <v>18</v>
      </c>
      <c r="Q135" s="3">
        <v>1</v>
      </c>
      <c r="R135" s="2" t="str">
        <f t="shared" si="53"/>
        <v>m</v>
      </c>
      <c r="S135" s="4" t="str">
        <f t="shared" si="53"/>
        <v>w</v>
      </c>
      <c r="T135" s="3">
        <v>0</v>
      </c>
    </row>
    <row r="136" spans="1:20" ht="15.75">
      <c r="A136" s="2">
        <v>25</v>
      </c>
      <c r="B136" s="3"/>
      <c r="C136" s="11" t="s">
        <v>15</v>
      </c>
      <c r="D136" s="4" t="s">
        <v>17</v>
      </c>
      <c r="E136" s="3">
        <v>0</v>
      </c>
      <c r="F136" s="2" t="str">
        <f t="shared" si="46"/>
        <v>d</v>
      </c>
      <c r="G136" s="4" t="str">
        <f t="shared" si="47"/>
        <v>p</v>
      </c>
      <c r="H136" s="3">
        <v>0</v>
      </c>
      <c r="I136" s="2" t="str">
        <f t="shared" si="41"/>
        <v>d</v>
      </c>
      <c r="J136" s="4" t="str">
        <f t="shared" si="42"/>
        <v>p</v>
      </c>
      <c r="K136" s="3">
        <v>0</v>
      </c>
      <c r="L136" s="2" t="str">
        <f t="shared" si="54"/>
        <v>d</v>
      </c>
      <c r="M136" s="4" t="str">
        <f t="shared" si="54"/>
        <v>p</v>
      </c>
      <c r="N136" s="3">
        <v>0</v>
      </c>
      <c r="O136" s="2" t="str">
        <f aca="true" t="shared" si="55" ref="O136:P141">L136</f>
        <v>d</v>
      </c>
      <c r="P136" s="4" t="str">
        <f t="shared" si="55"/>
        <v>p</v>
      </c>
      <c r="Q136" s="3">
        <v>0</v>
      </c>
      <c r="R136" s="2" t="str">
        <f t="shared" si="53"/>
        <v>d</v>
      </c>
      <c r="S136" s="4" t="str">
        <f t="shared" si="53"/>
        <v>p</v>
      </c>
      <c r="T136" s="3">
        <v>0</v>
      </c>
    </row>
    <row r="137" spans="1:20" ht="15.75">
      <c r="A137" s="7">
        <v>26</v>
      </c>
      <c r="B137" s="3" t="s">
        <v>42</v>
      </c>
      <c r="C137" s="11" t="s">
        <v>14</v>
      </c>
      <c r="D137" s="4" t="s">
        <v>17</v>
      </c>
      <c r="E137" s="3">
        <v>0</v>
      </c>
      <c r="F137" s="2" t="str">
        <f t="shared" si="46"/>
        <v>m</v>
      </c>
      <c r="G137" s="4" t="str">
        <f t="shared" si="47"/>
        <v>p</v>
      </c>
      <c r="H137" s="3">
        <v>0</v>
      </c>
      <c r="I137" s="2" t="str">
        <f t="shared" si="41"/>
        <v>m</v>
      </c>
      <c r="J137" s="4" t="str">
        <f t="shared" si="42"/>
        <v>p</v>
      </c>
      <c r="K137" s="3">
        <v>0</v>
      </c>
      <c r="L137" s="2" t="str">
        <f t="shared" si="54"/>
        <v>m</v>
      </c>
      <c r="M137" s="4" t="str">
        <f t="shared" si="54"/>
        <v>p</v>
      </c>
      <c r="N137" s="3">
        <v>0</v>
      </c>
      <c r="O137" s="2" t="str">
        <f t="shared" si="55"/>
        <v>m</v>
      </c>
      <c r="P137" s="4" t="str">
        <f t="shared" si="55"/>
        <v>p</v>
      </c>
      <c r="Q137" s="3">
        <v>0</v>
      </c>
      <c r="R137" s="2" t="str">
        <f t="shared" si="53"/>
        <v>m</v>
      </c>
      <c r="S137" s="4" t="str">
        <f t="shared" si="53"/>
        <v>p</v>
      </c>
      <c r="T137" s="3">
        <v>0</v>
      </c>
    </row>
    <row r="138" spans="1:20" ht="15.75">
      <c r="A138" s="7">
        <v>27</v>
      </c>
      <c r="B138" s="3"/>
      <c r="C138" s="11" t="s">
        <v>14</v>
      </c>
      <c r="D138" s="4" t="s">
        <v>17</v>
      </c>
      <c r="E138" s="3">
        <v>0</v>
      </c>
      <c r="F138" s="2" t="str">
        <f t="shared" si="46"/>
        <v>m</v>
      </c>
      <c r="G138" s="4" t="str">
        <f t="shared" si="47"/>
        <v>p</v>
      </c>
      <c r="H138" s="3">
        <v>0</v>
      </c>
      <c r="I138" s="2" t="str">
        <f t="shared" si="41"/>
        <v>m</v>
      </c>
      <c r="J138" s="4" t="str">
        <f t="shared" si="42"/>
        <v>p</v>
      </c>
      <c r="K138" s="3">
        <v>0</v>
      </c>
      <c r="L138" s="2" t="str">
        <f t="shared" si="54"/>
        <v>m</v>
      </c>
      <c r="M138" s="4" t="str">
        <f t="shared" si="54"/>
        <v>p</v>
      </c>
      <c r="N138" s="3">
        <v>0</v>
      </c>
      <c r="O138" s="2" t="str">
        <f t="shared" si="55"/>
        <v>m</v>
      </c>
      <c r="P138" s="4" t="str">
        <f t="shared" si="55"/>
        <v>p</v>
      </c>
      <c r="Q138" s="3">
        <v>0</v>
      </c>
      <c r="R138" s="2" t="str">
        <f t="shared" si="53"/>
        <v>m</v>
      </c>
      <c r="S138" s="4" t="str">
        <f t="shared" si="53"/>
        <v>p</v>
      </c>
      <c r="T138" s="3">
        <v>0</v>
      </c>
    </row>
    <row r="139" spans="1:20" ht="15.75">
      <c r="A139" s="7">
        <v>28</v>
      </c>
      <c r="B139" s="3"/>
      <c r="C139" s="11" t="s">
        <v>14</v>
      </c>
      <c r="D139" s="4" t="s">
        <v>18</v>
      </c>
      <c r="E139" s="3">
        <v>0</v>
      </c>
      <c r="F139" s="2" t="str">
        <f t="shared" si="46"/>
        <v>m</v>
      </c>
      <c r="G139" s="4" t="str">
        <f t="shared" si="47"/>
        <v>w</v>
      </c>
      <c r="H139" s="3">
        <v>0</v>
      </c>
      <c r="I139" s="2" t="s">
        <v>14</v>
      </c>
      <c r="J139" s="4" t="s">
        <v>17</v>
      </c>
      <c r="K139" s="3">
        <v>-1</v>
      </c>
      <c r="L139" s="2" t="str">
        <f t="shared" si="54"/>
        <v>m</v>
      </c>
      <c r="M139" s="4" t="str">
        <f t="shared" si="54"/>
        <v>p</v>
      </c>
      <c r="N139" s="3">
        <v>0</v>
      </c>
      <c r="O139" s="2" t="str">
        <f t="shared" si="55"/>
        <v>m</v>
      </c>
      <c r="P139" s="4" t="str">
        <f t="shared" si="55"/>
        <v>p</v>
      </c>
      <c r="Q139" s="3">
        <v>0</v>
      </c>
      <c r="R139" s="2" t="str">
        <f t="shared" si="53"/>
        <v>m</v>
      </c>
      <c r="S139" s="4" t="str">
        <f t="shared" si="53"/>
        <v>p</v>
      </c>
      <c r="T139" s="3">
        <v>0</v>
      </c>
    </row>
    <row r="140" spans="1:20" ht="15.75">
      <c r="A140" s="7">
        <v>29</v>
      </c>
      <c r="B140" s="3"/>
      <c r="C140" s="11" t="s">
        <v>14</v>
      </c>
      <c r="D140" s="4" t="s">
        <v>17</v>
      </c>
      <c r="E140" s="3">
        <v>0</v>
      </c>
      <c r="F140" s="2" t="str">
        <f t="shared" si="46"/>
        <v>m</v>
      </c>
      <c r="G140" s="4" t="str">
        <f t="shared" si="47"/>
        <v>p</v>
      </c>
      <c r="H140" s="3">
        <v>0</v>
      </c>
      <c r="I140" s="2" t="str">
        <f>F140</f>
        <v>m</v>
      </c>
      <c r="J140" s="4" t="str">
        <f t="shared" si="42"/>
        <v>p</v>
      </c>
      <c r="K140" s="3">
        <v>0</v>
      </c>
      <c r="L140" s="2" t="str">
        <f t="shared" si="54"/>
        <v>m</v>
      </c>
      <c r="M140" s="4" t="str">
        <f t="shared" si="54"/>
        <v>p</v>
      </c>
      <c r="N140" s="3">
        <v>0</v>
      </c>
      <c r="O140" s="2" t="str">
        <f t="shared" si="55"/>
        <v>m</v>
      </c>
      <c r="P140" s="4" t="str">
        <f t="shared" si="55"/>
        <v>p</v>
      </c>
      <c r="Q140" s="3">
        <v>0</v>
      </c>
      <c r="R140" s="2" t="str">
        <f t="shared" si="53"/>
        <v>m</v>
      </c>
      <c r="S140" s="4" t="str">
        <f t="shared" si="53"/>
        <v>p</v>
      </c>
      <c r="T140" s="3">
        <v>0</v>
      </c>
    </row>
    <row r="141" spans="1:20" ht="16.5" thickBot="1">
      <c r="A141" s="12">
        <v>30</v>
      </c>
      <c r="B141" s="13"/>
      <c r="C141" s="17" t="s">
        <v>14</v>
      </c>
      <c r="D141" s="17" t="s">
        <v>17</v>
      </c>
      <c r="E141" s="13">
        <v>0</v>
      </c>
      <c r="F141" s="16" t="str">
        <f>C141</f>
        <v>m</v>
      </c>
      <c r="G141" s="17" t="str">
        <f>D141</f>
        <v>p</v>
      </c>
      <c r="H141" s="13">
        <v>0</v>
      </c>
      <c r="I141" s="16" t="str">
        <f>F141</f>
        <v>m</v>
      </c>
      <c r="J141" s="17" t="str">
        <f>G141</f>
        <v>p</v>
      </c>
      <c r="K141" s="13">
        <v>0</v>
      </c>
      <c r="L141" s="16" t="str">
        <f t="shared" si="54"/>
        <v>m</v>
      </c>
      <c r="M141" s="17" t="str">
        <f t="shared" si="54"/>
        <v>p</v>
      </c>
      <c r="N141" s="13">
        <v>0</v>
      </c>
      <c r="O141" s="16" t="str">
        <f t="shared" si="55"/>
        <v>m</v>
      </c>
      <c r="P141" s="17" t="str">
        <f t="shared" si="55"/>
        <v>p</v>
      </c>
      <c r="Q141" s="13">
        <v>0</v>
      </c>
      <c r="R141" s="16" t="str">
        <f t="shared" si="53"/>
        <v>m</v>
      </c>
      <c r="S141" s="17" t="str">
        <f t="shared" si="53"/>
        <v>p</v>
      </c>
      <c r="T141" s="13">
        <v>0</v>
      </c>
    </row>
    <row r="142" spans="1:20" ht="15.75">
      <c r="A142" s="11"/>
      <c r="B142" s="4"/>
      <c r="C142" s="11"/>
      <c r="D142" s="11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15.75">
      <c r="A143" s="11"/>
      <c r="B143" s="4"/>
      <c r="C143" s="11"/>
      <c r="D143" s="11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ht="16.5" thickBot="1"/>
    <row r="145" spans="1:20" ht="16.5" thickBot="1">
      <c r="A145" s="120"/>
      <c r="B145" s="121"/>
      <c r="C145" s="14" t="s">
        <v>8</v>
      </c>
      <c r="D145" s="14"/>
      <c r="E145" s="14"/>
      <c r="F145" s="14"/>
      <c r="G145" s="14"/>
      <c r="H145" s="14"/>
      <c r="I145" s="30" t="s">
        <v>43</v>
      </c>
      <c r="J145" s="122"/>
      <c r="K145" s="122"/>
      <c r="L145" s="122"/>
      <c r="M145" s="30" t="s">
        <v>44</v>
      </c>
      <c r="N145" s="30"/>
      <c r="O145" s="30"/>
      <c r="P145" s="30"/>
      <c r="Q145" s="30"/>
      <c r="R145" s="30"/>
      <c r="S145" s="30"/>
      <c r="T145" s="123"/>
    </row>
    <row r="146" spans="1:20" ht="15.75">
      <c r="A146" s="124" t="s">
        <v>2</v>
      </c>
      <c r="B146" s="126" t="s">
        <v>0</v>
      </c>
      <c r="C146" s="128">
        <v>1959</v>
      </c>
      <c r="D146" s="129"/>
      <c r="E146" s="130"/>
      <c r="F146" s="128" t="s">
        <v>7</v>
      </c>
      <c r="G146" s="129"/>
      <c r="H146" s="130"/>
      <c r="I146" s="128" t="s">
        <v>6</v>
      </c>
      <c r="J146" s="129"/>
      <c r="K146" s="130"/>
      <c r="L146" s="128">
        <v>1985</v>
      </c>
      <c r="M146" s="129"/>
      <c r="N146" s="130"/>
      <c r="O146" s="128">
        <v>1994</v>
      </c>
      <c r="P146" s="129"/>
      <c r="Q146" s="130"/>
      <c r="R146" s="128" t="s">
        <v>1</v>
      </c>
      <c r="S146" s="129"/>
      <c r="T146" s="130"/>
    </row>
    <row r="147" spans="1:20" ht="16.5" thickBot="1">
      <c r="A147" s="125"/>
      <c r="B147" s="127"/>
      <c r="C147" s="9" t="s">
        <v>3</v>
      </c>
      <c r="D147" s="6" t="s">
        <v>5</v>
      </c>
      <c r="E147" s="8" t="s">
        <v>4</v>
      </c>
      <c r="F147" s="9" t="s">
        <v>3</v>
      </c>
      <c r="G147" s="6" t="s">
        <v>5</v>
      </c>
      <c r="H147" s="8" t="s">
        <v>4</v>
      </c>
      <c r="I147" s="9" t="s">
        <v>3</v>
      </c>
      <c r="J147" s="6" t="s">
        <v>5</v>
      </c>
      <c r="K147" s="8" t="s">
        <v>4</v>
      </c>
      <c r="L147" s="9" t="s">
        <v>3</v>
      </c>
      <c r="M147" s="6" t="s">
        <v>5</v>
      </c>
      <c r="N147" s="10" t="s">
        <v>4</v>
      </c>
      <c r="O147" s="9" t="s">
        <v>3</v>
      </c>
      <c r="P147" s="6" t="s">
        <v>5</v>
      </c>
      <c r="Q147" s="8" t="s">
        <v>4</v>
      </c>
      <c r="R147" s="9" t="s">
        <v>3</v>
      </c>
      <c r="S147" s="6" t="s">
        <v>5</v>
      </c>
      <c r="T147" s="8" t="s">
        <v>4</v>
      </c>
    </row>
    <row r="148" spans="1:20" ht="15.75">
      <c r="A148" s="2">
        <v>1</v>
      </c>
      <c r="B148" s="3"/>
      <c r="C148" s="4" t="s">
        <v>15</v>
      </c>
      <c r="D148" s="4" t="s">
        <v>17</v>
      </c>
      <c r="E148" s="3">
        <v>0</v>
      </c>
      <c r="F148" s="2" t="str">
        <f>C148</f>
        <v>d</v>
      </c>
      <c r="G148" s="4" t="str">
        <f>D148</f>
        <v>p</v>
      </c>
      <c r="H148" s="3">
        <v>0</v>
      </c>
      <c r="I148" s="2" t="str">
        <f>F148</f>
        <v>d</v>
      </c>
      <c r="J148" s="4" t="str">
        <f aca="true" t="shared" si="56" ref="J148:J176">G148</f>
        <v>p</v>
      </c>
      <c r="K148" s="3">
        <v>0</v>
      </c>
      <c r="L148" s="2" t="str">
        <f aca="true" t="shared" si="57" ref="L148:M152">I148</f>
        <v>d</v>
      </c>
      <c r="M148" s="4" t="str">
        <f t="shared" si="57"/>
        <v>p</v>
      </c>
      <c r="N148" s="3">
        <v>0</v>
      </c>
      <c r="O148" s="2" t="str">
        <f aca="true" t="shared" si="58" ref="O148:P152">L148</f>
        <v>d</v>
      </c>
      <c r="P148" s="4" t="str">
        <f t="shared" si="58"/>
        <v>p</v>
      </c>
      <c r="Q148" s="3">
        <v>0</v>
      </c>
      <c r="R148" s="2" t="str">
        <f aca="true" t="shared" si="59" ref="R148:S153">O148</f>
        <v>d</v>
      </c>
      <c r="S148" s="4" t="str">
        <f t="shared" si="59"/>
        <v>p</v>
      </c>
      <c r="T148" s="3">
        <v>0</v>
      </c>
    </row>
    <row r="149" spans="1:20" ht="15.75">
      <c r="A149" s="2">
        <v>2</v>
      </c>
      <c r="B149" s="3"/>
      <c r="C149" s="4" t="s">
        <v>14</v>
      </c>
      <c r="D149" s="4" t="s">
        <v>17</v>
      </c>
      <c r="E149" s="3">
        <v>0</v>
      </c>
      <c r="F149" s="2" t="s">
        <v>15</v>
      </c>
      <c r="G149" s="4" t="s">
        <v>17</v>
      </c>
      <c r="H149" s="3">
        <v>1</v>
      </c>
      <c r="I149" s="2" t="s">
        <v>14</v>
      </c>
      <c r="J149" s="4" t="s">
        <v>17</v>
      </c>
      <c r="K149" s="3">
        <v>-1</v>
      </c>
      <c r="L149" s="2" t="str">
        <f t="shared" si="57"/>
        <v>m</v>
      </c>
      <c r="M149" s="4" t="str">
        <f t="shared" si="57"/>
        <v>p</v>
      </c>
      <c r="N149" s="3">
        <v>0</v>
      </c>
      <c r="O149" s="2" t="str">
        <f t="shared" si="58"/>
        <v>m</v>
      </c>
      <c r="P149" s="4" t="str">
        <f t="shared" si="58"/>
        <v>p</v>
      </c>
      <c r="Q149" s="3">
        <v>0</v>
      </c>
      <c r="R149" s="2" t="str">
        <f t="shared" si="59"/>
        <v>m</v>
      </c>
      <c r="S149" s="4" t="str">
        <f t="shared" si="59"/>
        <v>p</v>
      </c>
      <c r="T149" s="3">
        <v>0</v>
      </c>
    </row>
    <row r="150" spans="1:20" ht="15.75">
      <c r="A150" s="2">
        <v>3</v>
      </c>
      <c r="B150" s="3"/>
      <c r="C150" s="4" t="s">
        <v>14</v>
      </c>
      <c r="D150" s="4" t="s">
        <v>17</v>
      </c>
      <c r="E150" s="3">
        <v>0</v>
      </c>
      <c r="F150" s="2" t="str">
        <f aca="true" t="shared" si="60" ref="F150:F176">C150</f>
        <v>m</v>
      </c>
      <c r="G150" s="4" t="str">
        <f aca="true" t="shared" si="61" ref="G150:G176">D150</f>
        <v>p</v>
      </c>
      <c r="H150" s="3">
        <v>0</v>
      </c>
      <c r="I150" s="2" t="str">
        <f>F150</f>
        <v>m</v>
      </c>
      <c r="J150" s="4" t="str">
        <f t="shared" si="56"/>
        <v>p</v>
      </c>
      <c r="K150" s="3">
        <v>0</v>
      </c>
      <c r="L150" s="2" t="str">
        <f t="shared" si="57"/>
        <v>m</v>
      </c>
      <c r="M150" s="4" t="str">
        <f t="shared" si="57"/>
        <v>p</v>
      </c>
      <c r="N150" s="3">
        <v>0</v>
      </c>
      <c r="O150" s="2" t="str">
        <f t="shared" si="58"/>
        <v>m</v>
      </c>
      <c r="P150" s="4" t="str">
        <f t="shared" si="58"/>
        <v>p</v>
      </c>
      <c r="Q150" s="3">
        <v>0</v>
      </c>
      <c r="R150" s="2" t="str">
        <f t="shared" si="59"/>
        <v>m</v>
      </c>
      <c r="S150" s="4" t="str">
        <f t="shared" si="59"/>
        <v>p</v>
      </c>
      <c r="T150" s="3">
        <v>0</v>
      </c>
    </row>
    <row r="151" spans="1:20" ht="15.75">
      <c r="A151" s="2">
        <v>4</v>
      </c>
      <c r="B151" s="3"/>
      <c r="C151" s="4" t="s">
        <v>14</v>
      </c>
      <c r="D151" s="11" t="s">
        <v>17</v>
      </c>
      <c r="E151" s="3">
        <v>0</v>
      </c>
      <c r="F151" s="2" t="str">
        <f t="shared" si="60"/>
        <v>m</v>
      </c>
      <c r="G151" s="4" t="str">
        <f t="shared" si="61"/>
        <v>p</v>
      </c>
      <c r="H151" s="3">
        <v>0</v>
      </c>
      <c r="I151" s="2" t="str">
        <f>F151</f>
        <v>m</v>
      </c>
      <c r="J151" s="4" t="str">
        <f t="shared" si="56"/>
        <v>p</v>
      </c>
      <c r="K151" s="3">
        <v>0</v>
      </c>
      <c r="L151" s="2" t="str">
        <f t="shared" si="57"/>
        <v>m</v>
      </c>
      <c r="M151" s="4" t="str">
        <f t="shared" si="57"/>
        <v>p</v>
      </c>
      <c r="N151" s="3">
        <v>0</v>
      </c>
      <c r="O151" s="2" t="str">
        <f t="shared" si="58"/>
        <v>m</v>
      </c>
      <c r="P151" s="4" t="str">
        <f t="shared" si="58"/>
        <v>p</v>
      </c>
      <c r="Q151" s="3">
        <v>0</v>
      </c>
      <c r="R151" s="2" t="str">
        <f t="shared" si="59"/>
        <v>m</v>
      </c>
      <c r="S151" s="4" t="str">
        <f t="shared" si="59"/>
        <v>p</v>
      </c>
      <c r="T151" s="3">
        <v>0</v>
      </c>
    </row>
    <row r="152" spans="1:20" ht="15.75">
      <c r="A152" s="2">
        <v>5</v>
      </c>
      <c r="B152" s="3"/>
      <c r="C152" s="4" t="s">
        <v>14</v>
      </c>
      <c r="D152" s="11" t="s">
        <v>17</v>
      </c>
      <c r="E152" s="3">
        <v>0</v>
      </c>
      <c r="F152" s="2" t="str">
        <f t="shared" si="60"/>
        <v>m</v>
      </c>
      <c r="G152" s="4" t="str">
        <f t="shared" si="61"/>
        <v>p</v>
      </c>
      <c r="H152" s="3">
        <v>0</v>
      </c>
      <c r="I152" s="2" t="str">
        <f>F152</f>
        <v>m</v>
      </c>
      <c r="J152" s="4" t="str">
        <f t="shared" si="56"/>
        <v>p</v>
      </c>
      <c r="K152" s="3">
        <v>0</v>
      </c>
      <c r="L152" s="2" t="str">
        <f t="shared" si="57"/>
        <v>m</v>
      </c>
      <c r="M152" s="4" t="str">
        <f t="shared" si="57"/>
        <v>p</v>
      </c>
      <c r="N152" s="3">
        <v>0</v>
      </c>
      <c r="O152" s="2" t="str">
        <f t="shared" si="58"/>
        <v>m</v>
      </c>
      <c r="P152" s="4" t="str">
        <f t="shared" si="58"/>
        <v>p</v>
      </c>
      <c r="Q152" s="3">
        <v>0</v>
      </c>
      <c r="R152" s="2" t="str">
        <f t="shared" si="59"/>
        <v>m</v>
      </c>
      <c r="S152" s="4" t="str">
        <f t="shared" si="59"/>
        <v>p</v>
      </c>
      <c r="T152" s="3">
        <v>0</v>
      </c>
    </row>
    <row r="153" spans="1:20" ht="15.75">
      <c r="A153" s="2">
        <v>6</v>
      </c>
      <c r="B153" s="3"/>
      <c r="C153" s="4" t="s">
        <v>15</v>
      </c>
      <c r="D153" s="11" t="s">
        <v>17</v>
      </c>
      <c r="E153" s="3">
        <v>0</v>
      </c>
      <c r="F153" s="2" t="str">
        <f t="shared" si="60"/>
        <v>d</v>
      </c>
      <c r="G153" s="4" t="str">
        <f t="shared" si="61"/>
        <v>p</v>
      </c>
      <c r="H153" s="3">
        <v>0</v>
      </c>
      <c r="I153" s="2" t="s">
        <v>14</v>
      </c>
      <c r="J153" s="4" t="s">
        <v>17</v>
      </c>
      <c r="K153" s="3">
        <v>-1</v>
      </c>
      <c r="L153" s="2" t="s">
        <v>14</v>
      </c>
      <c r="M153" s="4" t="s">
        <v>18</v>
      </c>
      <c r="N153" s="3">
        <v>1</v>
      </c>
      <c r="O153" s="2" t="s">
        <v>14</v>
      </c>
      <c r="P153" s="4" t="s">
        <v>17</v>
      </c>
      <c r="Q153" s="3">
        <v>-1</v>
      </c>
      <c r="R153" s="2" t="str">
        <f t="shared" si="59"/>
        <v>m</v>
      </c>
      <c r="S153" s="4" t="str">
        <f t="shared" si="59"/>
        <v>p</v>
      </c>
      <c r="T153" s="3">
        <v>0</v>
      </c>
    </row>
    <row r="154" spans="1:20" ht="15.75">
      <c r="A154" s="2">
        <v>7</v>
      </c>
      <c r="B154" s="3"/>
      <c r="C154" s="4" t="s">
        <v>15</v>
      </c>
      <c r="D154" s="11" t="s">
        <v>17</v>
      </c>
      <c r="E154" s="3">
        <v>0</v>
      </c>
      <c r="F154" s="2" t="str">
        <f t="shared" si="60"/>
        <v>d</v>
      </c>
      <c r="G154" s="4" t="str">
        <f t="shared" si="61"/>
        <v>p</v>
      </c>
      <c r="H154" s="3">
        <v>0</v>
      </c>
      <c r="I154" s="2" t="str">
        <f aca="true" t="shared" si="62" ref="I154:I172">F154</f>
        <v>d</v>
      </c>
      <c r="J154" s="4" t="str">
        <f t="shared" si="56"/>
        <v>p</v>
      </c>
      <c r="K154" s="3">
        <v>0</v>
      </c>
      <c r="L154" s="2" t="str">
        <f aca="true" t="shared" si="63" ref="L154:M161">I154</f>
        <v>d</v>
      </c>
      <c r="M154" s="4" t="str">
        <f t="shared" si="63"/>
        <v>p</v>
      </c>
      <c r="N154" s="3">
        <v>0</v>
      </c>
      <c r="O154" s="2" t="str">
        <f aca="true" t="shared" si="64" ref="O154:P158">L154</f>
        <v>d</v>
      </c>
      <c r="P154" s="4" t="str">
        <f t="shared" si="64"/>
        <v>p</v>
      </c>
      <c r="Q154" s="3">
        <v>0</v>
      </c>
      <c r="R154" s="2" t="s">
        <v>14</v>
      </c>
      <c r="S154" s="4" t="s">
        <v>17</v>
      </c>
      <c r="T154" s="3">
        <v>-1</v>
      </c>
    </row>
    <row r="155" spans="1:20" ht="15.75">
      <c r="A155" s="2">
        <v>8</v>
      </c>
      <c r="B155" s="3"/>
      <c r="C155" s="4" t="s">
        <v>15</v>
      </c>
      <c r="D155" s="11" t="s">
        <v>17</v>
      </c>
      <c r="E155" s="3">
        <v>0</v>
      </c>
      <c r="F155" s="2" t="str">
        <f t="shared" si="60"/>
        <v>d</v>
      </c>
      <c r="G155" s="4" t="str">
        <f t="shared" si="61"/>
        <v>p</v>
      </c>
      <c r="H155" s="3">
        <v>0</v>
      </c>
      <c r="I155" s="2" t="str">
        <f t="shared" si="62"/>
        <v>d</v>
      </c>
      <c r="J155" s="4" t="str">
        <f t="shared" si="56"/>
        <v>p</v>
      </c>
      <c r="K155" s="3">
        <v>0</v>
      </c>
      <c r="L155" s="2" t="str">
        <f t="shared" si="63"/>
        <v>d</v>
      </c>
      <c r="M155" s="4" t="str">
        <f t="shared" si="63"/>
        <v>p</v>
      </c>
      <c r="N155" s="3">
        <v>0</v>
      </c>
      <c r="O155" s="2" t="str">
        <f t="shared" si="64"/>
        <v>d</v>
      </c>
      <c r="P155" s="4" t="str">
        <f t="shared" si="64"/>
        <v>p</v>
      </c>
      <c r="Q155" s="3">
        <v>0</v>
      </c>
      <c r="R155" s="2" t="str">
        <f>O155</f>
        <v>d</v>
      </c>
      <c r="S155" s="4" t="str">
        <f>P155</f>
        <v>p</v>
      </c>
      <c r="T155" s="3">
        <v>0</v>
      </c>
    </row>
    <row r="156" spans="1:20" ht="15.75">
      <c r="A156" s="2">
        <v>9</v>
      </c>
      <c r="B156" s="3"/>
      <c r="C156" s="4" t="s">
        <v>15</v>
      </c>
      <c r="D156" s="11" t="s">
        <v>17</v>
      </c>
      <c r="E156" s="3">
        <v>0</v>
      </c>
      <c r="F156" s="2" t="str">
        <f t="shared" si="60"/>
        <v>d</v>
      </c>
      <c r="G156" s="4" t="str">
        <f t="shared" si="61"/>
        <v>p</v>
      </c>
      <c r="H156" s="3">
        <v>0</v>
      </c>
      <c r="I156" s="2" t="str">
        <f t="shared" si="62"/>
        <v>d</v>
      </c>
      <c r="J156" s="4" t="str">
        <f t="shared" si="56"/>
        <v>p</v>
      </c>
      <c r="K156" s="3">
        <v>0</v>
      </c>
      <c r="L156" s="2" t="str">
        <f t="shared" si="63"/>
        <v>d</v>
      </c>
      <c r="M156" s="4" t="str">
        <f t="shared" si="63"/>
        <v>p</v>
      </c>
      <c r="N156" s="3">
        <v>0</v>
      </c>
      <c r="O156" s="2" t="str">
        <f t="shared" si="64"/>
        <v>d</v>
      </c>
      <c r="P156" s="4" t="str">
        <f t="shared" si="64"/>
        <v>p</v>
      </c>
      <c r="Q156" s="3">
        <v>0</v>
      </c>
      <c r="R156" s="2" t="s">
        <v>14</v>
      </c>
      <c r="S156" s="4" t="s">
        <v>17</v>
      </c>
      <c r="T156" s="3">
        <v>-1</v>
      </c>
    </row>
    <row r="157" spans="1:20" ht="15.75">
      <c r="A157" s="2">
        <v>10</v>
      </c>
      <c r="B157" s="3"/>
      <c r="C157" s="4" t="s">
        <v>15</v>
      </c>
      <c r="D157" s="11" t="s">
        <v>18</v>
      </c>
      <c r="E157" s="3">
        <v>0</v>
      </c>
      <c r="F157" s="2" t="str">
        <f t="shared" si="60"/>
        <v>d</v>
      </c>
      <c r="G157" s="4" t="str">
        <f t="shared" si="61"/>
        <v>w</v>
      </c>
      <c r="H157" s="3">
        <v>0</v>
      </c>
      <c r="I157" s="2" t="str">
        <f t="shared" si="62"/>
        <v>d</v>
      </c>
      <c r="J157" s="4" t="str">
        <f t="shared" si="56"/>
        <v>w</v>
      </c>
      <c r="K157" s="3">
        <v>0</v>
      </c>
      <c r="L157" s="2" t="str">
        <f t="shared" si="63"/>
        <v>d</v>
      </c>
      <c r="M157" s="4" t="str">
        <f t="shared" si="63"/>
        <v>w</v>
      </c>
      <c r="N157" s="3">
        <v>0</v>
      </c>
      <c r="O157" s="2" t="str">
        <f t="shared" si="64"/>
        <v>d</v>
      </c>
      <c r="P157" s="4" t="str">
        <f t="shared" si="64"/>
        <v>w</v>
      </c>
      <c r="Q157" s="3">
        <v>0</v>
      </c>
      <c r="R157" s="2" t="str">
        <f aca="true" t="shared" si="65" ref="R157:R165">O157</f>
        <v>d</v>
      </c>
      <c r="S157" s="4" t="str">
        <f aca="true" t="shared" si="66" ref="S157:S165">P157</f>
        <v>w</v>
      </c>
      <c r="T157" s="3">
        <v>0</v>
      </c>
    </row>
    <row r="158" spans="1:20" ht="15.75">
      <c r="A158" s="2">
        <v>11</v>
      </c>
      <c r="B158" s="3" t="s">
        <v>48</v>
      </c>
      <c r="C158" s="4" t="s">
        <v>15</v>
      </c>
      <c r="D158" s="11" t="s">
        <v>17</v>
      </c>
      <c r="E158" s="3">
        <v>0</v>
      </c>
      <c r="F158" s="2" t="str">
        <f t="shared" si="60"/>
        <v>d</v>
      </c>
      <c r="G158" s="4" t="str">
        <f t="shared" si="61"/>
        <v>p</v>
      </c>
      <c r="H158" s="3">
        <v>0</v>
      </c>
      <c r="I158" s="2" t="str">
        <f t="shared" si="62"/>
        <v>d</v>
      </c>
      <c r="J158" s="4" t="str">
        <f t="shared" si="56"/>
        <v>p</v>
      </c>
      <c r="K158" s="3">
        <v>0</v>
      </c>
      <c r="L158" s="2" t="str">
        <f t="shared" si="63"/>
        <v>d</v>
      </c>
      <c r="M158" s="4" t="str">
        <f t="shared" si="63"/>
        <v>p</v>
      </c>
      <c r="N158" s="3">
        <v>0</v>
      </c>
      <c r="O158" s="2" t="str">
        <f t="shared" si="64"/>
        <v>d</v>
      </c>
      <c r="P158" s="4" t="str">
        <f t="shared" si="64"/>
        <v>p</v>
      </c>
      <c r="Q158" s="3">
        <v>0</v>
      </c>
      <c r="R158" s="2" t="str">
        <f t="shared" si="65"/>
        <v>d</v>
      </c>
      <c r="S158" s="4" t="str">
        <f t="shared" si="66"/>
        <v>p</v>
      </c>
      <c r="T158" s="3">
        <v>0</v>
      </c>
    </row>
    <row r="159" spans="1:20" ht="15.75">
      <c r="A159" s="2">
        <v>12</v>
      </c>
      <c r="B159" s="3"/>
      <c r="C159" s="4" t="s">
        <v>15</v>
      </c>
      <c r="D159" s="11" t="s">
        <v>17</v>
      </c>
      <c r="E159" s="3">
        <v>0</v>
      </c>
      <c r="F159" s="2" t="str">
        <f t="shared" si="60"/>
        <v>d</v>
      </c>
      <c r="G159" s="4" t="str">
        <f t="shared" si="61"/>
        <v>p</v>
      </c>
      <c r="H159" s="3">
        <v>0</v>
      </c>
      <c r="I159" s="2" t="str">
        <f t="shared" si="62"/>
        <v>d</v>
      </c>
      <c r="J159" s="4" t="str">
        <f t="shared" si="56"/>
        <v>p</v>
      </c>
      <c r="K159" s="3">
        <v>0</v>
      </c>
      <c r="L159" s="2" t="str">
        <f t="shared" si="63"/>
        <v>d</v>
      </c>
      <c r="M159" s="4" t="str">
        <f t="shared" si="63"/>
        <v>p</v>
      </c>
      <c r="N159" s="3">
        <v>0</v>
      </c>
      <c r="O159" s="2" t="s">
        <v>15</v>
      </c>
      <c r="P159" s="4" t="s">
        <v>18</v>
      </c>
      <c r="Q159" s="3">
        <v>1</v>
      </c>
      <c r="R159" s="2" t="str">
        <f t="shared" si="65"/>
        <v>d</v>
      </c>
      <c r="S159" s="4" t="str">
        <f t="shared" si="66"/>
        <v>w</v>
      </c>
      <c r="T159" s="3">
        <v>0</v>
      </c>
    </row>
    <row r="160" spans="1:20" ht="15.75">
      <c r="A160" s="2">
        <v>13</v>
      </c>
      <c r="B160" s="3"/>
      <c r="C160" s="4" t="s">
        <v>15</v>
      </c>
      <c r="D160" s="11" t="s">
        <v>18</v>
      </c>
      <c r="E160" s="3">
        <v>0</v>
      </c>
      <c r="F160" s="2" t="str">
        <f t="shared" si="60"/>
        <v>d</v>
      </c>
      <c r="G160" s="4" t="str">
        <f t="shared" si="61"/>
        <v>w</v>
      </c>
      <c r="H160" s="3">
        <v>0</v>
      </c>
      <c r="I160" s="2" t="str">
        <f t="shared" si="62"/>
        <v>d</v>
      </c>
      <c r="J160" s="4" t="str">
        <f t="shared" si="56"/>
        <v>w</v>
      </c>
      <c r="K160" s="3">
        <v>0</v>
      </c>
      <c r="L160" s="2" t="str">
        <f t="shared" si="63"/>
        <v>d</v>
      </c>
      <c r="M160" s="4" t="str">
        <f t="shared" si="63"/>
        <v>w</v>
      </c>
      <c r="N160" s="3">
        <v>0</v>
      </c>
      <c r="O160" s="2" t="s">
        <v>15</v>
      </c>
      <c r="P160" s="4" t="s">
        <v>17</v>
      </c>
      <c r="Q160" s="3">
        <v>-1</v>
      </c>
      <c r="R160" s="2" t="str">
        <f t="shared" si="65"/>
        <v>d</v>
      </c>
      <c r="S160" s="4" t="str">
        <f t="shared" si="66"/>
        <v>p</v>
      </c>
      <c r="T160" s="3">
        <v>0</v>
      </c>
    </row>
    <row r="161" spans="1:20" ht="15.75">
      <c r="A161" s="2">
        <v>14</v>
      </c>
      <c r="B161" s="3"/>
      <c r="C161" s="4" t="s">
        <v>15</v>
      </c>
      <c r="D161" s="11" t="s">
        <v>17</v>
      </c>
      <c r="E161" s="3">
        <v>0</v>
      </c>
      <c r="F161" s="2" t="s">
        <v>15</v>
      </c>
      <c r="G161" s="4" t="s">
        <v>18</v>
      </c>
      <c r="H161" s="3">
        <v>1</v>
      </c>
      <c r="I161" s="2" t="str">
        <f t="shared" si="62"/>
        <v>d</v>
      </c>
      <c r="J161" s="4" t="str">
        <f t="shared" si="56"/>
        <v>w</v>
      </c>
      <c r="K161" s="3">
        <v>0</v>
      </c>
      <c r="L161" s="2" t="str">
        <f t="shared" si="63"/>
        <v>d</v>
      </c>
      <c r="M161" s="4" t="str">
        <f t="shared" si="63"/>
        <v>w</v>
      </c>
      <c r="N161" s="3">
        <v>0</v>
      </c>
      <c r="O161" s="2" t="str">
        <f>L161</f>
        <v>d</v>
      </c>
      <c r="P161" s="4" t="str">
        <f>M161</f>
        <v>w</v>
      </c>
      <c r="Q161" s="3">
        <v>0</v>
      </c>
      <c r="R161" s="2" t="str">
        <f t="shared" si="65"/>
        <v>d</v>
      </c>
      <c r="S161" s="4" t="str">
        <f t="shared" si="66"/>
        <v>w</v>
      </c>
      <c r="T161" s="3">
        <v>0</v>
      </c>
    </row>
    <row r="162" spans="1:20" ht="15.75">
      <c r="A162" s="2">
        <v>15</v>
      </c>
      <c r="B162" s="3"/>
      <c r="C162" s="4" t="s">
        <v>14</v>
      </c>
      <c r="D162" s="11" t="s">
        <v>18</v>
      </c>
      <c r="E162" s="3">
        <v>0</v>
      </c>
      <c r="F162" s="2" t="str">
        <f t="shared" si="60"/>
        <v>m</v>
      </c>
      <c r="G162" s="4" t="str">
        <f t="shared" si="61"/>
        <v>w</v>
      </c>
      <c r="H162" s="3">
        <v>0</v>
      </c>
      <c r="I162" s="2" t="str">
        <f t="shared" si="62"/>
        <v>m</v>
      </c>
      <c r="J162" s="4" t="str">
        <f t="shared" si="56"/>
        <v>w</v>
      </c>
      <c r="K162" s="3">
        <v>0</v>
      </c>
      <c r="L162" s="2" t="s">
        <v>14</v>
      </c>
      <c r="M162" s="4" t="s">
        <v>17</v>
      </c>
      <c r="N162" s="3">
        <v>-1</v>
      </c>
      <c r="O162" s="2" t="str">
        <f>L162</f>
        <v>m</v>
      </c>
      <c r="P162" s="4" t="str">
        <f>M162</f>
        <v>p</v>
      </c>
      <c r="Q162" s="3">
        <v>0</v>
      </c>
      <c r="R162" s="2" t="str">
        <f t="shared" si="65"/>
        <v>m</v>
      </c>
      <c r="S162" s="4" t="str">
        <f t="shared" si="66"/>
        <v>p</v>
      </c>
      <c r="T162" s="3">
        <v>0</v>
      </c>
    </row>
    <row r="163" spans="1:20" ht="15.75">
      <c r="A163" s="2">
        <v>16</v>
      </c>
      <c r="B163" s="3"/>
      <c r="C163" s="4" t="s">
        <v>15</v>
      </c>
      <c r="D163" s="11" t="s">
        <v>17</v>
      </c>
      <c r="E163" s="3">
        <v>0</v>
      </c>
      <c r="F163" s="2" t="str">
        <f t="shared" si="60"/>
        <v>d</v>
      </c>
      <c r="G163" s="4" t="str">
        <f t="shared" si="61"/>
        <v>p</v>
      </c>
      <c r="H163" s="3">
        <v>0</v>
      </c>
      <c r="I163" s="2" t="str">
        <f t="shared" si="62"/>
        <v>d</v>
      </c>
      <c r="J163" s="4" t="str">
        <f t="shared" si="56"/>
        <v>p</v>
      </c>
      <c r="K163" s="3">
        <v>0</v>
      </c>
      <c r="L163" s="2" t="str">
        <f aca="true" t="shared" si="67" ref="L163:M165">I163</f>
        <v>d</v>
      </c>
      <c r="M163" s="4" t="str">
        <f t="shared" si="67"/>
        <v>p</v>
      </c>
      <c r="N163" s="3">
        <v>0</v>
      </c>
      <c r="O163" s="2" t="s">
        <v>14</v>
      </c>
      <c r="P163" s="4" t="s">
        <v>17</v>
      </c>
      <c r="Q163" s="3">
        <v>-1</v>
      </c>
      <c r="R163" s="2" t="str">
        <f t="shared" si="65"/>
        <v>m</v>
      </c>
      <c r="S163" s="4" t="str">
        <f t="shared" si="66"/>
        <v>p</v>
      </c>
      <c r="T163" s="3">
        <v>0</v>
      </c>
    </row>
    <row r="164" spans="1:20" ht="15.75">
      <c r="A164" s="2">
        <v>17</v>
      </c>
      <c r="B164" s="3"/>
      <c r="C164" s="4" t="s">
        <v>15</v>
      </c>
      <c r="D164" s="11" t="s">
        <v>18</v>
      </c>
      <c r="E164" s="3">
        <v>0</v>
      </c>
      <c r="F164" s="2" t="str">
        <f t="shared" si="60"/>
        <v>d</v>
      </c>
      <c r="G164" s="4" t="str">
        <f t="shared" si="61"/>
        <v>w</v>
      </c>
      <c r="H164" s="3">
        <v>0</v>
      </c>
      <c r="I164" s="2" t="str">
        <f t="shared" si="62"/>
        <v>d</v>
      </c>
      <c r="J164" s="4" t="str">
        <f t="shared" si="56"/>
        <v>w</v>
      </c>
      <c r="K164" s="3">
        <v>0</v>
      </c>
      <c r="L164" s="2" t="str">
        <f t="shared" si="67"/>
        <v>d</v>
      </c>
      <c r="M164" s="4" t="str">
        <f t="shared" si="67"/>
        <v>w</v>
      </c>
      <c r="N164" s="3">
        <v>0</v>
      </c>
      <c r="O164" s="2" t="str">
        <f>L164</f>
        <v>d</v>
      </c>
      <c r="P164" s="4" t="str">
        <f>M164</f>
        <v>w</v>
      </c>
      <c r="Q164" s="3">
        <v>0</v>
      </c>
      <c r="R164" s="2" t="str">
        <f t="shared" si="65"/>
        <v>d</v>
      </c>
      <c r="S164" s="4" t="str">
        <f t="shared" si="66"/>
        <v>w</v>
      </c>
      <c r="T164" s="3">
        <v>0</v>
      </c>
    </row>
    <row r="165" spans="1:20" ht="15.75">
      <c r="A165" s="2">
        <v>18</v>
      </c>
      <c r="B165" s="3"/>
      <c r="C165" s="4" t="s">
        <v>15</v>
      </c>
      <c r="D165" s="11" t="s">
        <v>17</v>
      </c>
      <c r="E165" s="3">
        <v>0</v>
      </c>
      <c r="F165" s="2" t="str">
        <f t="shared" si="60"/>
        <v>d</v>
      </c>
      <c r="G165" s="4" t="str">
        <f t="shared" si="61"/>
        <v>p</v>
      </c>
      <c r="H165" s="3">
        <v>0</v>
      </c>
      <c r="I165" s="2" t="str">
        <f t="shared" si="62"/>
        <v>d</v>
      </c>
      <c r="J165" s="4" t="str">
        <f t="shared" si="56"/>
        <v>p</v>
      </c>
      <c r="K165" s="3">
        <v>0</v>
      </c>
      <c r="L165" s="2" t="str">
        <f t="shared" si="67"/>
        <v>d</v>
      </c>
      <c r="M165" s="4" t="str">
        <f t="shared" si="67"/>
        <v>p</v>
      </c>
      <c r="N165" s="3">
        <v>0</v>
      </c>
      <c r="O165" s="2" t="s">
        <v>14</v>
      </c>
      <c r="P165" s="4" t="s">
        <v>17</v>
      </c>
      <c r="Q165" s="3">
        <v>-1</v>
      </c>
      <c r="R165" s="2" t="str">
        <f t="shared" si="65"/>
        <v>m</v>
      </c>
      <c r="S165" s="4" t="str">
        <f t="shared" si="66"/>
        <v>p</v>
      </c>
      <c r="T165" s="3">
        <v>0</v>
      </c>
    </row>
    <row r="166" spans="1:20" ht="15.75">
      <c r="A166" s="2">
        <v>19</v>
      </c>
      <c r="B166" s="3"/>
      <c r="C166" s="4" t="s">
        <v>14</v>
      </c>
      <c r="D166" s="11" t="s">
        <v>17</v>
      </c>
      <c r="E166" s="3">
        <v>0</v>
      </c>
      <c r="F166" s="2" t="str">
        <f t="shared" si="60"/>
        <v>m</v>
      </c>
      <c r="G166" s="4" t="str">
        <f t="shared" si="61"/>
        <v>p</v>
      </c>
      <c r="H166" s="3">
        <v>0</v>
      </c>
      <c r="I166" s="2" t="str">
        <f t="shared" si="62"/>
        <v>m</v>
      </c>
      <c r="J166" s="4" t="str">
        <f t="shared" si="56"/>
        <v>p</v>
      </c>
      <c r="K166" s="3">
        <v>0</v>
      </c>
      <c r="L166" s="2" t="s">
        <v>14</v>
      </c>
      <c r="M166" s="4" t="s">
        <v>18</v>
      </c>
      <c r="N166" s="3">
        <v>1</v>
      </c>
      <c r="O166" s="2" t="s">
        <v>14</v>
      </c>
      <c r="P166" s="4" t="s">
        <v>17</v>
      </c>
      <c r="Q166" s="3">
        <v>-1</v>
      </c>
      <c r="R166" s="2" t="s">
        <v>15</v>
      </c>
      <c r="S166" s="4" t="s">
        <v>17</v>
      </c>
      <c r="T166" s="3">
        <v>1</v>
      </c>
    </row>
    <row r="167" spans="1:20" ht="15.75">
      <c r="A167" s="2">
        <v>20</v>
      </c>
      <c r="B167" s="3"/>
      <c r="C167" s="4" t="s">
        <v>15</v>
      </c>
      <c r="D167" s="11" t="s">
        <v>17</v>
      </c>
      <c r="E167" s="3">
        <v>0</v>
      </c>
      <c r="F167" s="2" t="str">
        <f t="shared" si="60"/>
        <v>d</v>
      </c>
      <c r="G167" s="4" t="str">
        <f t="shared" si="61"/>
        <v>p</v>
      </c>
      <c r="H167" s="3">
        <v>0</v>
      </c>
      <c r="I167" s="2" t="str">
        <f t="shared" si="62"/>
        <v>d</v>
      </c>
      <c r="J167" s="4" t="str">
        <f t="shared" si="56"/>
        <v>p</v>
      </c>
      <c r="K167" s="3">
        <v>0</v>
      </c>
      <c r="L167" s="2" t="s">
        <v>14</v>
      </c>
      <c r="M167" s="4" t="s">
        <v>17</v>
      </c>
      <c r="N167" s="3">
        <v>-1</v>
      </c>
      <c r="O167" s="2" t="s">
        <v>15</v>
      </c>
      <c r="P167" s="4" t="s">
        <v>17</v>
      </c>
      <c r="Q167" s="3">
        <v>1</v>
      </c>
      <c r="R167" s="2" t="s">
        <v>14</v>
      </c>
      <c r="S167" s="4" t="s">
        <v>17</v>
      </c>
      <c r="T167" s="3">
        <v>-1</v>
      </c>
    </row>
    <row r="168" spans="1:20" ht="15.75">
      <c r="A168" s="2">
        <v>21</v>
      </c>
      <c r="B168" s="3"/>
      <c r="C168" s="4" t="s">
        <v>15</v>
      </c>
      <c r="D168" s="11" t="s">
        <v>18</v>
      </c>
      <c r="E168" s="3">
        <v>0</v>
      </c>
      <c r="F168" s="2" t="str">
        <f t="shared" si="60"/>
        <v>d</v>
      </c>
      <c r="G168" s="4" t="str">
        <f t="shared" si="61"/>
        <v>w</v>
      </c>
      <c r="H168" s="3">
        <v>0</v>
      </c>
      <c r="I168" s="2" t="str">
        <f t="shared" si="62"/>
        <v>d</v>
      </c>
      <c r="J168" s="4" t="str">
        <f t="shared" si="56"/>
        <v>w</v>
      </c>
      <c r="K168" s="3">
        <v>0</v>
      </c>
      <c r="L168" s="2" t="str">
        <f>I168</f>
        <v>d</v>
      </c>
      <c r="M168" s="4" t="str">
        <f>J168</f>
        <v>w</v>
      </c>
      <c r="N168" s="3">
        <v>0</v>
      </c>
      <c r="O168" s="2" t="str">
        <f aca="true" t="shared" si="68" ref="O168:P170">L168</f>
        <v>d</v>
      </c>
      <c r="P168" s="4" t="str">
        <f t="shared" si="68"/>
        <v>w</v>
      </c>
      <c r="Q168" s="3">
        <v>0</v>
      </c>
      <c r="R168" s="2" t="str">
        <f aca="true" t="shared" si="69" ref="R168:R177">O168</f>
        <v>d</v>
      </c>
      <c r="S168" s="4" t="str">
        <f aca="true" t="shared" si="70" ref="S168:S177">P168</f>
        <v>w</v>
      </c>
      <c r="T168" s="3">
        <v>0</v>
      </c>
    </row>
    <row r="169" spans="1:20" ht="15.75">
      <c r="A169" s="2">
        <v>22</v>
      </c>
      <c r="B169" s="3"/>
      <c r="C169" s="4" t="s">
        <v>15</v>
      </c>
      <c r="D169" s="11" t="s">
        <v>18</v>
      </c>
      <c r="E169" s="3">
        <v>0</v>
      </c>
      <c r="F169" s="2" t="str">
        <f t="shared" si="60"/>
        <v>d</v>
      </c>
      <c r="G169" s="4" t="str">
        <f t="shared" si="61"/>
        <v>w</v>
      </c>
      <c r="H169" s="3">
        <v>0</v>
      </c>
      <c r="I169" s="2" t="str">
        <f t="shared" si="62"/>
        <v>d</v>
      </c>
      <c r="J169" s="4" t="str">
        <f t="shared" si="56"/>
        <v>w</v>
      </c>
      <c r="K169" s="3">
        <v>0</v>
      </c>
      <c r="L169" s="2" t="s">
        <v>14</v>
      </c>
      <c r="M169" s="4" t="s">
        <v>18</v>
      </c>
      <c r="N169" s="3">
        <v>-1</v>
      </c>
      <c r="O169" s="2" t="str">
        <f t="shared" si="68"/>
        <v>m</v>
      </c>
      <c r="P169" s="4" t="str">
        <f t="shared" si="68"/>
        <v>w</v>
      </c>
      <c r="Q169" s="3">
        <v>0</v>
      </c>
      <c r="R169" s="2" t="str">
        <f t="shared" si="69"/>
        <v>m</v>
      </c>
      <c r="S169" s="4" t="str">
        <f t="shared" si="70"/>
        <v>w</v>
      </c>
      <c r="T169" s="3">
        <v>0</v>
      </c>
    </row>
    <row r="170" spans="1:20" ht="15.75">
      <c r="A170" s="2">
        <v>23</v>
      </c>
      <c r="B170" s="3"/>
      <c r="C170" s="4" t="s">
        <v>15</v>
      </c>
      <c r="D170" s="11" t="s">
        <v>17</v>
      </c>
      <c r="E170" s="3">
        <v>0</v>
      </c>
      <c r="F170" s="2" t="str">
        <f t="shared" si="60"/>
        <v>d</v>
      </c>
      <c r="G170" s="4" t="str">
        <f t="shared" si="61"/>
        <v>p</v>
      </c>
      <c r="H170" s="3">
        <v>0</v>
      </c>
      <c r="I170" s="2" t="str">
        <f t="shared" si="62"/>
        <v>d</v>
      </c>
      <c r="J170" s="4" t="str">
        <f t="shared" si="56"/>
        <v>p</v>
      </c>
      <c r="K170" s="3">
        <v>0</v>
      </c>
      <c r="L170" s="2" t="str">
        <f aca="true" t="shared" si="71" ref="L170:M177">I170</f>
        <v>d</v>
      </c>
      <c r="M170" s="4" t="str">
        <f t="shared" si="71"/>
        <v>p</v>
      </c>
      <c r="N170" s="3">
        <v>0</v>
      </c>
      <c r="O170" s="2" t="str">
        <f t="shared" si="68"/>
        <v>d</v>
      </c>
      <c r="P170" s="4" t="str">
        <f t="shared" si="68"/>
        <v>p</v>
      </c>
      <c r="Q170" s="3">
        <v>0</v>
      </c>
      <c r="R170" s="2" t="str">
        <f t="shared" si="69"/>
        <v>d</v>
      </c>
      <c r="S170" s="4" t="str">
        <f t="shared" si="70"/>
        <v>p</v>
      </c>
      <c r="T170" s="3">
        <v>0</v>
      </c>
    </row>
    <row r="171" spans="1:20" ht="15.75">
      <c r="A171" s="2">
        <v>24</v>
      </c>
      <c r="B171" s="3" t="s">
        <v>47</v>
      </c>
      <c r="C171" s="4" t="s">
        <v>14</v>
      </c>
      <c r="D171" s="11" t="s">
        <v>18</v>
      </c>
      <c r="E171" s="3">
        <v>0</v>
      </c>
      <c r="F171" s="2" t="str">
        <f t="shared" si="60"/>
        <v>m</v>
      </c>
      <c r="G171" s="4" t="str">
        <f t="shared" si="61"/>
        <v>w</v>
      </c>
      <c r="H171" s="3">
        <v>0</v>
      </c>
      <c r="I171" s="2" t="str">
        <f t="shared" si="62"/>
        <v>m</v>
      </c>
      <c r="J171" s="4" t="str">
        <f t="shared" si="56"/>
        <v>w</v>
      </c>
      <c r="K171" s="3">
        <v>0</v>
      </c>
      <c r="L171" s="2" t="str">
        <f t="shared" si="71"/>
        <v>m</v>
      </c>
      <c r="M171" s="4" t="str">
        <f t="shared" si="71"/>
        <v>w</v>
      </c>
      <c r="N171" s="3">
        <v>0</v>
      </c>
      <c r="O171" s="2" t="s">
        <v>14</v>
      </c>
      <c r="P171" s="4" t="s">
        <v>17</v>
      </c>
      <c r="Q171" s="3">
        <v>-1</v>
      </c>
      <c r="R171" s="2" t="str">
        <f t="shared" si="69"/>
        <v>m</v>
      </c>
      <c r="S171" s="4" t="str">
        <f t="shared" si="70"/>
        <v>p</v>
      </c>
      <c r="T171" s="3">
        <v>0</v>
      </c>
    </row>
    <row r="172" spans="1:20" ht="15.75">
      <c r="A172" s="2">
        <v>25</v>
      </c>
      <c r="B172" s="3"/>
      <c r="C172" s="4" t="s">
        <v>14</v>
      </c>
      <c r="D172" s="11" t="s">
        <v>17</v>
      </c>
      <c r="E172" s="3">
        <v>0</v>
      </c>
      <c r="F172" s="2" t="str">
        <f t="shared" si="60"/>
        <v>m</v>
      </c>
      <c r="G172" s="4" t="str">
        <f t="shared" si="61"/>
        <v>p</v>
      </c>
      <c r="H172" s="3">
        <v>0</v>
      </c>
      <c r="I172" s="2" t="str">
        <f t="shared" si="62"/>
        <v>m</v>
      </c>
      <c r="J172" s="4" t="str">
        <f t="shared" si="56"/>
        <v>p</v>
      </c>
      <c r="K172" s="3">
        <v>0</v>
      </c>
      <c r="L172" s="2" t="str">
        <f t="shared" si="71"/>
        <v>m</v>
      </c>
      <c r="M172" s="4" t="str">
        <f t="shared" si="71"/>
        <v>p</v>
      </c>
      <c r="N172" s="3">
        <v>0</v>
      </c>
      <c r="O172" s="2" t="str">
        <f aca="true" t="shared" si="72" ref="O172:P174">L172</f>
        <v>m</v>
      </c>
      <c r="P172" s="4" t="str">
        <f t="shared" si="72"/>
        <v>p</v>
      </c>
      <c r="Q172" s="3">
        <v>0</v>
      </c>
      <c r="R172" s="2" t="str">
        <f t="shared" si="69"/>
        <v>m</v>
      </c>
      <c r="S172" s="4" t="str">
        <f t="shared" si="70"/>
        <v>p</v>
      </c>
      <c r="T172" s="3">
        <v>0</v>
      </c>
    </row>
    <row r="173" spans="1:20" ht="15.75">
      <c r="A173" s="7">
        <v>26</v>
      </c>
      <c r="B173" s="3"/>
      <c r="C173" s="4" t="s">
        <v>14</v>
      </c>
      <c r="D173" s="11" t="s">
        <v>17</v>
      </c>
      <c r="E173" s="3">
        <v>0</v>
      </c>
      <c r="F173" s="2" t="s">
        <v>15</v>
      </c>
      <c r="G173" s="4" t="s">
        <v>17</v>
      </c>
      <c r="H173" s="3">
        <v>1</v>
      </c>
      <c r="I173" s="2" t="s">
        <v>14</v>
      </c>
      <c r="J173" s="4" t="s">
        <v>17</v>
      </c>
      <c r="K173" s="3">
        <v>-1</v>
      </c>
      <c r="L173" s="2" t="str">
        <f t="shared" si="71"/>
        <v>m</v>
      </c>
      <c r="M173" s="4" t="str">
        <f t="shared" si="71"/>
        <v>p</v>
      </c>
      <c r="N173" s="3">
        <v>0</v>
      </c>
      <c r="O173" s="2" t="str">
        <f t="shared" si="72"/>
        <v>m</v>
      </c>
      <c r="P173" s="4" t="str">
        <f t="shared" si="72"/>
        <v>p</v>
      </c>
      <c r="Q173" s="3">
        <v>0</v>
      </c>
      <c r="R173" s="2" t="str">
        <f t="shared" si="69"/>
        <v>m</v>
      </c>
      <c r="S173" s="4" t="str">
        <f t="shared" si="70"/>
        <v>p</v>
      </c>
      <c r="T173" s="3">
        <v>0</v>
      </c>
    </row>
    <row r="174" spans="1:20" ht="15.75">
      <c r="A174" s="7">
        <v>27</v>
      </c>
      <c r="B174" s="3"/>
      <c r="C174" s="4" t="s">
        <v>14</v>
      </c>
      <c r="D174" s="11" t="s">
        <v>17</v>
      </c>
      <c r="E174" s="3">
        <v>0</v>
      </c>
      <c r="F174" s="2" t="str">
        <f t="shared" si="60"/>
        <v>m</v>
      </c>
      <c r="G174" s="4" t="str">
        <f t="shared" si="61"/>
        <v>p</v>
      </c>
      <c r="H174" s="3">
        <v>0</v>
      </c>
      <c r="I174" s="2" t="str">
        <f>F174</f>
        <v>m</v>
      </c>
      <c r="J174" s="4" t="str">
        <f t="shared" si="56"/>
        <v>p</v>
      </c>
      <c r="K174" s="3">
        <v>0</v>
      </c>
      <c r="L174" s="2" t="str">
        <f t="shared" si="71"/>
        <v>m</v>
      </c>
      <c r="M174" s="4" t="str">
        <f t="shared" si="71"/>
        <v>p</v>
      </c>
      <c r="N174" s="3">
        <v>0</v>
      </c>
      <c r="O174" s="2" t="str">
        <f t="shared" si="72"/>
        <v>m</v>
      </c>
      <c r="P174" s="4" t="str">
        <f t="shared" si="72"/>
        <v>p</v>
      </c>
      <c r="Q174" s="3">
        <v>0</v>
      </c>
      <c r="R174" s="2" t="str">
        <f t="shared" si="69"/>
        <v>m</v>
      </c>
      <c r="S174" s="4" t="str">
        <f t="shared" si="70"/>
        <v>p</v>
      </c>
      <c r="T174" s="3">
        <v>0</v>
      </c>
    </row>
    <row r="175" spans="1:20" ht="15.75">
      <c r="A175" s="7">
        <v>28</v>
      </c>
      <c r="B175" s="3" t="s">
        <v>46</v>
      </c>
      <c r="C175" s="4" t="s">
        <v>15</v>
      </c>
      <c r="D175" s="11" t="s">
        <v>18</v>
      </c>
      <c r="E175" s="3">
        <v>0</v>
      </c>
      <c r="F175" s="2" t="str">
        <f t="shared" si="60"/>
        <v>d</v>
      </c>
      <c r="G175" s="4" t="str">
        <f t="shared" si="61"/>
        <v>w</v>
      </c>
      <c r="H175" s="3">
        <v>0</v>
      </c>
      <c r="I175" s="2" t="str">
        <f>F175</f>
        <v>d</v>
      </c>
      <c r="J175" s="4" t="str">
        <f t="shared" si="56"/>
        <v>w</v>
      </c>
      <c r="K175" s="3">
        <v>0</v>
      </c>
      <c r="L175" s="2" t="str">
        <f t="shared" si="71"/>
        <v>d</v>
      </c>
      <c r="M175" s="4" t="str">
        <f t="shared" si="71"/>
        <v>w</v>
      </c>
      <c r="N175" s="3">
        <v>0</v>
      </c>
      <c r="O175" s="2" t="s">
        <v>15</v>
      </c>
      <c r="P175" s="4" t="s">
        <v>17</v>
      </c>
      <c r="Q175" s="3">
        <v>-1</v>
      </c>
      <c r="R175" s="2" t="str">
        <f t="shared" si="69"/>
        <v>d</v>
      </c>
      <c r="S175" s="4" t="str">
        <f t="shared" si="70"/>
        <v>p</v>
      </c>
      <c r="T175" s="3">
        <v>0</v>
      </c>
    </row>
    <row r="176" spans="1:20" ht="15.75">
      <c r="A176" s="7">
        <v>29</v>
      </c>
      <c r="B176" s="3"/>
      <c r="C176" s="4" t="s">
        <v>15</v>
      </c>
      <c r="D176" s="11" t="s">
        <v>18</v>
      </c>
      <c r="E176" s="3">
        <v>0</v>
      </c>
      <c r="F176" s="2" t="str">
        <f t="shared" si="60"/>
        <v>d</v>
      </c>
      <c r="G176" s="4" t="str">
        <f t="shared" si="61"/>
        <v>w</v>
      </c>
      <c r="H176" s="3">
        <v>0</v>
      </c>
      <c r="I176" s="2" t="str">
        <f>F176</f>
        <v>d</v>
      </c>
      <c r="J176" s="4" t="str">
        <f t="shared" si="56"/>
        <v>w</v>
      </c>
      <c r="K176" s="3">
        <v>0</v>
      </c>
      <c r="L176" s="2" t="str">
        <f t="shared" si="71"/>
        <v>d</v>
      </c>
      <c r="M176" s="4" t="str">
        <f t="shared" si="71"/>
        <v>w</v>
      </c>
      <c r="N176" s="3">
        <v>0</v>
      </c>
      <c r="O176" s="2" t="str">
        <f>L176</f>
        <v>d</v>
      </c>
      <c r="P176" s="4" t="str">
        <f>M176</f>
        <v>w</v>
      </c>
      <c r="Q176" s="3">
        <v>0</v>
      </c>
      <c r="R176" s="2" t="str">
        <f t="shared" si="69"/>
        <v>d</v>
      </c>
      <c r="S176" s="4" t="str">
        <f t="shared" si="70"/>
        <v>w</v>
      </c>
      <c r="T176" s="3">
        <v>0</v>
      </c>
    </row>
    <row r="177" spans="1:20" ht="16.5" thickBot="1">
      <c r="A177" s="12">
        <v>30</v>
      </c>
      <c r="B177" s="13" t="s">
        <v>45</v>
      </c>
      <c r="C177" s="17" t="s">
        <v>15</v>
      </c>
      <c r="D177" s="17" t="s">
        <v>18</v>
      </c>
      <c r="E177" s="13">
        <v>0</v>
      </c>
      <c r="F177" s="16" t="str">
        <f>C177</f>
        <v>d</v>
      </c>
      <c r="G177" s="17" t="str">
        <f>D177</f>
        <v>w</v>
      </c>
      <c r="H177" s="13">
        <v>0</v>
      </c>
      <c r="I177" s="16" t="str">
        <f>F177</f>
        <v>d</v>
      </c>
      <c r="J177" s="17" t="str">
        <f>G177</f>
        <v>w</v>
      </c>
      <c r="K177" s="13">
        <v>0</v>
      </c>
      <c r="L177" s="16" t="str">
        <f t="shared" si="71"/>
        <v>d</v>
      </c>
      <c r="M177" s="17" t="str">
        <f t="shared" si="71"/>
        <v>w</v>
      </c>
      <c r="N177" s="13">
        <v>0</v>
      </c>
      <c r="O177" s="16" t="s">
        <v>15</v>
      </c>
      <c r="P177" s="17" t="s">
        <v>17</v>
      </c>
      <c r="Q177" s="13">
        <v>-1</v>
      </c>
      <c r="R177" s="16" t="str">
        <f t="shared" si="69"/>
        <v>d</v>
      </c>
      <c r="S177" s="17" t="str">
        <f t="shared" si="70"/>
        <v>p</v>
      </c>
      <c r="T177" s="13">
        <v>0</v>
      </c>
    </row>
    <row r="178" spans="1:20" ht="15.75">
      <c r="A178" s="11"/>
      <c r="B178" s="4"/>
      <c r="C178" s="11"/>
      <c r="D178" s="11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5.75">
      <c r="A179" s="11"/>
      <c r="B179" s="4"/>
      <c r="C179" s="11"/>
      <c r="D179" s="11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ht="16.5" thickBot="1"/>
    <row r="181" spans="1:20" ht="16.5" thickBot="1">
      <c r="A181" s="120"/>
      <c r="B181" s="121"/>
      <c r="C181" s="14" t="s">
        <v>8</v>
      </c>
      <c r="D181" s="14"/>
      <c r="E181" s="14"/>
      <c r="F181" s="14"/>
      <c r="G181" s="14"/>
      <c r="H181" s="14"/>
      <c r="I181" s="30" t="s">
        <v>49</v>
      </c>
      <c r="J181" s="122"/>
      <c r="K181" s="122"/>
      <c r="L181" s="122"/>
      <c r="M181" s="30" t="s">
        <v>50</v>
      </c>
      <c r="N181" s="30"/>
      <c r="O181" s="30"/>
      <c r="P181" s="30"/>
      <c r="Q181" s="30"/>
      <c r="R181" s="30"/>
      <c r="S181" s="30"/>
      <c r="T181" s="123"/>
    </row>
    <row r="182" spans="1:20" ht="15.75">
      <c r="A182" s="124" t="s">
        <v>2</v>
      </c>
      <c r="B182" s="126" t="s">
        <v>0</v>
      </c>
      <c r="C182" s="128">
        <v>1959</v>
      </c>
      <c r="D182" s="129"/>
      <c r="E182" s="130"/>
      <c r="F182" s="128" t="s">
        <v>7</v>
      </c>
      <c r="G182" s="129"/>
      <c r="H182" s="130"/>
      <c r="I182" s="128" t="s">
        <v>6</v>
      </c>
      <c r="J182" s="129"/>
      <c r="K182" s="130"/>
      <c r="L182" s="128">
        <v>1985</v>
      </c>
      <c r="M182" s="129"/>
      <c r="N182" s="130"/>
      <c r="O182" s="128">
        <v>1994</v>
      </c>
      <c r="P182" s="129"/>
      <c r="Q182" s="130"/>
      <c r="R182" s="128" t="s">
        <v>1</v>
      </c>
      <c r="S182" s="129"/>
      <c r="T182" s="130"/>
    </row>
    <row r="183" spans="1:20" ht="16.5" thickBot="1">
      <c r="A183" s="125"/>
      <c r="B183" s="127"/>
      <c r="C183" s="9" t="s">
        <v>3</v>
      </c>
      <c r="D183" s="6" t="s">
        <v>5</v>
      </c>
      <c r="E183" s="8" t="s">
        <v>4</v>
      </c>
      <c r="F183" s="9" t="s">
        <v>3</v>
      </c>
      <c r="G183" s="6" t="s">
        <v>5</v>
      </c>
      <c r="H183" s="8" t="s">
        <v>4</v>
      </c>
      <c r="I183" s="9" t="s">
        <v>3</v>
      </c>
      <c r="J183" s="6" t="s">
        <v>5</v>
      </c>
      <c r="K183" s="8" t="s">
        <v>4</v>
      </c>
      <c r="L183" s="9" t="s">
        <v>3</v>
      </c>
      <c r="M183" s="6" t="s">
        <v>5</v>
      </c>
      <c r="N183" s="10" t="s">
        <v>4</v>
      </c>
      <c r="O183" s="9" t="s">
        <v>3</v>
      </c>
      <c r="P183" s="6" t="s">
        <v>5</v>
      </c>
      <c r="Q183" s="8" t="s">
        <v>4</v>
      </c>
      <c r="R183" s="9" t="s">
        <v>3</v>
      </c>
      <c r="S183" s="6" t="s">
        <v>5</v>
      </c>
      <c r="T183" s="8" t="s">
        <v>4</v>
      </c>
    </row>
    <row r="184" spans="1:20" ht="15.75">
      <c r="A184" s="2">
        <v>1</v>
      </c>
      <c r="B184" s="3"/>
      <c r="C184" s="4" t="s">
        <v>14</v>
      </c>
      <c r="D184" s="4" t="s">
        <v>18</v>
      </c>
      <c r="E184" s="3">
        <v>0</v>
      </c>
      <c r="F184" s="2" t="str">
        <f>C184</f>
        <v>m</v>
      </c>
      <c r="G184" s="4" t="str">
        <f>D184</f>
        <v>w</v>
      </c>
      <c r="H184" s="3">
        <v>0</v>
      </c>
      <c r="I184" s="2" t="s">
        <v>30</v>
      </c>
      <c r="J184" s="4"/>
      <c r="K184" s="3">
        <v>0</v>
      </c>
      <c r="L184" s="2" t="s">
        <v>14</v>
      </c>
      <c r="M184" s="4" t="s">
        <v>18</v>
      </c>
      <c r="N184" s="3">
        <v>0</v>
      </c>
      <c r="O184" s="2" t="str">
        <f aca="true" t="shared" si="73" ref="O184:O213">L184</f>
        <v>m</v>
      </c>
      <c r="P184" s="4" t="str">
        <f aca="true" t="shared" si="74" ref="P184:P213">M184</f>
        <v>w</v>
      </c>
      <c r="Q184" s="3">
        <v>0</v>
      </c>
      <c r="R184" s="2" t="str">
        <f aca="true" t="shared" si="75" ref="R184:R202">O184</f>
        <v>m</v>
      </c>
      <c r="S184" s="4" t="str">
        <f aca="true" t="shared" si="76" ref="S184:S202">P184</f>
        <v>w</v>
      </c>
      <c r="T184" s="3">
        <v>0</v>
      </c>
    </row>
    <row r="185" spans="1:20" ht="15.75">
      <c r="A185" s="2">
        <v>2</v>
      </c>
      <c r="B185" s="3"/>
      <c r="C185" s="4" t="s">
        <v>14</v>
      </c>
      <c r="D185" s="4" t="s">
        <v>18</v>
      </c>
      <c r="E185" s="3">
        <v>0</v>
      </c>
      <c r="F185" s="2" t="str">
        <f aca="true" t="shared" si="77" ref="F185:F212">C185</f>
        <v>m</v>
      </c>
      <c r="G185" s="4" t="str">
        <f aca="true" t="shared" si="78" ref="G185:G212">D185</f>
        <v>w</v>
      </c>
      <c r="H185" s="3">
        <v>0</v>
      </c>
      <c r="I185" s="2" t="s">
        <v>30</v>
      </c>
      <c r="J185" s="4"/>
      <c r="K185" s="3">
        <v>0</v>
      </c>
      <c r="L185" s="2" t="s">
        <v>14</v>
      </c>
      <c r="M185" s="4" t="s">
        <v>18</v>
      </c>
      <c r="N185" s="3">
        <v>0</v>
      </c>
      <c r="O185" s="2" t="str">
        <f t="shared" si="73"/>
        <v>m</v>
      </c>
      <c r="P185" s="4" t="str">
        <f t="shared" si="74"/>
        <v>w</v>
      </c>
      <c r="Q185" s="3">
        <v>0</v>
      </c>
      <c r="R185" s="2" t="str">
        <f t="shared" si="75"/>
        <v>m</v>
      </c>
      <c r="S185" s="4" t="str">
        <f t="shared" si="76"/>
        <v>w</v>
      </c>
      <c r="T185" s="3">
        <v>0</v>
      </c>
    </row>
    <row r="186" spans="1:20" ht="15.75">
      <c r="A186" s="2">
        <v>3</v>
      </c>
      <c r="B186" s="3"/>
      <c r="C186" s="4" t="s">
        <v>14</v>
      </c>
      <c r="D186" s="4" t="s">
        <v>17</v>
      </c>
      <c r="E186" s="3">
        <v>0</v>
      </c>
      <c r="F186" s="2" t="str">
        <f t="shared" si="77"/>
        <v>m</v>
      </c>
      <c r="G186" s="4" t="str">
        <f t="shared" si="78"/>
        <v>p</v>
      </c>
      <c r="H186" s="3">
        <v>0</v>
      </c>
      <c r="I186" s="2" t="s">
        <v>30</v>
      </c>
      <c r="J186" s="4"/>
      <c r="K186" s="3">
        <v>0</v>
      </c>
      <c r="L186" s="2" t="s">
        <v>14</v>
      </c>
      <c r="M186" s="4" t="s">
        <v>17</v>
      </c>
      <c r="N186" s="3">
        <v>0</v>
      </c>
      <c r="O186" s="2" t="str">
        <f t="shared" si="73"/>
        <v>m</v>
      </c>
      <c r="P186" s="4" t="str">
        <f t="shared" si="74"/>
        <v>p</v>
      </c>
      <c r="Q186" s="3">
        <v>0</v>
      </c>
      <c r="R186" s="2" t="str">
        <f t="shared" si="75"/>
        <v>m</v>
      </c>
      <c r="S186" s="4" t="str">
        <f t="shared" si="76"/>
        <v>p</v>
      </c>
      <c r="T186" s="3">
        <v>0</v>
      </c>
    </row>
    <row r="187" spans="1:20" ht="15.75">
      <c r="A187" s="2">
        <v>4</v>
      </c>
      <c r="B187" s="3" t="s">
        <v>53</v>
      </c>
      <c r="C187" s="4" t="s">
        <v>14</v>
      </c>
      <c r="D187" s="11" t="s">
        <v>18</v>
      </c>
      <c r="E187" s="3">
        <v>0</v>
      </c>
      <c r="F187" s="2" t="str">
        <f t="shared" si="77"/>
        <v>m</v>
      </c>
      <c r="G187" s="4" t="str">
        <f t="shared" si="78"/>
        <v>w</v>
      </c>
      <c r="H187" s="3">
        <v>0</v>
      </c>
      <c r="I187" s="2" t="s">
        <v>30</v>
      </c>
      <c r="J187" s="4"/>
      <c r="K187" s="3">
        <v>0</v>
      </c>
      <c r="L187" s="2" t="s">
        <v>14</v>
      </c>
      <c r="M187" s="4" t="s">
        <v>18</v>
      </c>
      <c r="N187" s="3">
        <v>0</v>
      </c>
      <c r="O187" s="2" t="str">
        <f t="shared" si="73"/>
        <v>m</v>
      </c>
      <c r="P187" s="4" t="str">
        <f t="shared" si="74"/>
        <v>w</v>
      </c>
      <c r="Q187" s="3">
        <v>0</v>
      </c>
      <c r="R187" s="2" t="str">
        <f t="shared" si="75"/>
        <v>m</v>
      </c>
      <c r="S187" s="4" t="str">
        <f t="shared" si="76"/>
        <v>w</v>
      </c>
      <c r="T187" s="3">
        <v>0</v>
      </c>
    </row>
    <row r="188" spans="1:20" ht="15.75">
      <c r="A188" s="2">
        <v>5</v>
      </c>
      <c r="B188" s="3"/>
      <c r="C188" s="4" t="s">
        <v>14</v>
      </c>
      <c r="D188" s="11" t="s">
        <v>17</v>
      </c>
      <c r="E188" s="3">
        <v>0</v>
      </c>
      <c r="F188" s="2" t="str">
        <f t="shared" si="77"/>
        <v>m</v>
      </c>
      <c r="G188" s="4" t="str">
        <f t="shared" si="78"/>
        <v>p</v>
      </c>
      <c r="H188" s="3">
        <v>0</v>
      </c>
      <c r="I188" s="2" t="s">
        <v>30</v>
      </c>
      <c r="J188" s="4"/>
      <c r="K188" s="3">
        <v>0</v>
      </c>
      <c r="L188" s="2" t="s">
        <v>14</v>
      </c>
      <c r="M188" s="4" t="s">
        <v>17</v>
      </c>
      <c r="N188" s="3">
        <v>0</v>
      </c>
      <c r="O188" s="2" t="str">
        <f t="shared" si="73"/>
        <v>m</v>
      </c>
      <c r="P188" s="4" t="str">
        <f t="shared" si="74"/>
        <v>p</v>
      </c>
      <c r="Q188" s="3">
        <v>0</v>
      </c>
      <c r="R188" s="2" t="str">
        <f t="shared" si="75"/>
        <v>m</v>
      </c>
      <c r="S188" s="4" t="str">
        <f t="shared" si="76"/>
        <v>p</v>
      </c>
      <c r="T188" s="3">
        <v>0</v>
      </c>
    </row>
    <row r="189" spans="1:20" ht="15.75">
      <c r="A189" s="2">
        <v>6</v>
      </c>
      <c r="B189" s="3"/>
      <c r="C189" s="4" t="s">
        <v>14</v>
      </c>
      <c r="D189" s="11" t="s">
        <v>18</v>
      </c>
      <c r="E189" s="3">
        <v>0</v>
      </c>
      <c r="F189" s="2" t="str">
        <f t="shared" si="77"/>
        <v>m</v>
      </c>
      <c r="G189" s="4" t="str">
        <f t="shared" si="78"/>
        <v>w</v>
      </c>
      <c r="H189" s="3">
        <v>0</v>
      </c>
      <c r="I189" s="2" t="s">
        <v>30</v>
      </c>
      <c r="J189" s="4"/>
      <c r="K189" s="3">
        <v>0</v>
      </c>
      <c r="L189" s="2" t="s">
        <v>14</v>
      </c>
      <c r="M189" s="4" t="s">
        <v>18</v>
      </c>
      <c r="N189" s="3">
        <v>0</v>
      </c>
      <c r="O189" s="2" t="str">
        <f t="shared" si="73"/>
        <v>m</v>
      </c>
      <c r="P189" s="4" t="str">
        <f t="shared" si="74"/>
        <v>w</v>
      </c>
      <c r="Q189" s="3">
        <v>0</v>
      </c>
      <c r="R189" s="2" t="str">
        <f t="shared" si="75"/>
        <v>m</v>
      </c>
      <c r="S189" s="4" t="str">
        <f t="shared" si="76"/>
        <v>w</v>
      </c>
      <c r="T189" s="3">
        <v>0</v>
      </c>
    </row>
    <row r="190" spans="1:20" ht="15.75">
      <c r="A190" s="2">
        <v>7</v>
      </c>
      <c r="B190" s="3"/>
      <c r="C190" s="4" t="s">
        <v>15</v>
      </c>
      <c r="D190" s="11" t="s">
        <v>17</v>
      </c>
      <c r="E190" s="3">
        <v>0</v>
      </c>
      <c r="F190" s="2" t="str">
        <f t="shared" si="77"/>
        <v>d</v>
      </c>
      <c r="G190" s="4" t="str">
        <f t="shared" si="78"/>
        <v>p</v>
      </c>
      <c r="H190" s="3">
        <v>0</v>
      </c>
      <c r="I190" s="2" t="s">
        <v>30</v>
      </c>
      <c r="J190" s="4"/>
      <c r="K190" s="3">
        <v>0</v>
      </c>
      <c r="L190" s="2" t="s">
        <v>15</v>
      </c>
      <c r="M190" s="4" t="s">
        <v>17</v>
      </c>
      <c r="N190" s="3">
        <v>0</v>
      </c>
      <c r="O190" s="2" t="str">
        <f t="shared" si="73"/>
        <v>d</v>
      </c>
      <c r="P190" s="4" t="str">
        <f t="shared" si="74"/>
        <v>p</v>
      </c>
      <c r="Q190" s="3">
        <v>0</v>
      </c>
      <c r="R190" s="2" t="str">
        <f t="shared" si="75"/>
        <v>d</v>
      </c>
      <c r="S190" s="4" t="str">
        <f t="shared" si="76"/>
        <v>p</v>
      </c>
      <c r="T190" s="3">
        <v>0</v>
      </c>
    </row>
    <row r="191" spans="1:20" ht="15.75">
      <c r="A191" s="2">
        <v>8</v>
      </c>
      <c r="B191" s="3"/>
      <c r="C191" s="4" t="s">
        <v>15</v>
      </c>
      <c r="D191" s="11" t="s">
        <v>17</v>
      </c>
      <c r="E191" s="3">
        <v>0</v>
      </c>
      <c r="F191" s="2" t="str">
        <f t="shared" si="77"/>
        <v>d</v>
      </c>
      <c r="G191" s="4" t="str">
        <f t="shared" si="78"/>
        <v>p</v>
      </c>
      <c r="H191" s="3">
        <v>0</v>
      </c>
      <c r="I191" s="2" t="s">
        <v>30</v>
      </c>
      <c r="J191" s="4"/>
      <c r="K191" s="3">
        <v>0</v>
      </c>
      <c r="L191" s="2" t="s">
        <v>15</v>
      </c>
      <c r="M191" s="4" t="s">
        <v>17</v>
      </c>
      <c r="N191" s="3">
        <v>0</v>
      </c>
      <c r="O191" s="2" t="str">
        <f t="shared" si="73"/>
        <v>d</v>
      </c>
      <c r="P191" s="4" t="str">
        <f t="shared" si="74"/>
        <v>p</v>
      </c>
      <c r="Q191" s="3">
        <v>0</v>
      </c>
      <c r="R191" s="2" t="str">
        <f t="shared" si="75"/>
        <v>d</v>
      </c>
      <c r="S191" s="4" t="str">
        <f t="shared" si="76"/>
        <v>p</v>
      </c>
      <c r="T191" s="3">
        <v>0</v>
      </c>
    </row>
    <row r="192" spans="1:20" ht="15.75">
      <c r="A192" s="2">
        <v>9</v>
      </c>
      <c r="B192" s="3"/>
      <c r="C192" s="4" t="s">
        <v>14</v>
      </c>
      <c r="D192" s="11" t="s">
        <v>17</v>
      </c>
      <c r="E192" s="3">
        <v>0</v>
      </c>
      <c r="F192" s="2" t="str">
        <f t="shared" si="77"/>
        <v>m</v>
      </c>
      <c r="G192" s="4" t="str">
        <f t="shared" si="78"/>
        <v>p</v>
      </c>
      <c r="H192" s="3">
        <v>0</v>
      </c>
      <c r="I192" s="2" t="s">
        <v>30</v>
      </c>
      <c r="J192" s="4"/>
      <c r="K192" s="3">
        <v>0</v>
      </c>
      <c r="L192" s="2" t="s">
        <v>14</v>
      </c>
      <c r="M192" s="4" t="s">
        <v>17</v>
      </c>
      <c r="N192" s="3">
        <v>0</v>
      </c>
      <c r="O192" s="2" t="str">
        <f t="shared" si="73"/>
        <v>m</v>
      </c>
      <c r="P192" s="4" t="str">
        <f t="shared" si="74"/>
        <v>p</v>
      </c>
      <c r="Q192" s="3">
        <v>0</v>
      </c>
      <c r="R192" s="2" t="str">
        <f t="shared" si="75"/>
        <v>m</v>
      </c>
      <c r="S192" s="4" t="str">
        <f t="shared" si="76"/>
        <v>p</v>
      </c>
      <c r="T192" s="3">
        <v>0</v>
      </c>
    </row>
    <row r="193" spans="1:20" ht="15.75">
      <c r="A193" s="2">
        <v>10</v>
      </c>
      <c r="B193" s="3" t="s">
        <v>54</v>
      </c>
      <c r="C193" s="4" t="s">
        <v>15</v>
      </c>
      <c r="D193" s="11" t="s">
        <v>18</v>
      </c>
      <c r="E193" s="3">
        <v>0</v>
      </c>
      <c r="F193" s="2" t="str">
        <f t="shared" si="77"/>
        <v>d</v>
      </c>
      <c r="G193" s="4" t="str">
        <f t="shared" si="78"/>
        <v>w</v>
      </c>
      <c r="H193" s="3">
        <v>0</v>
      </c>
      <c r="I193" s="2" t="s">
        <v>30</v>
      </c>
      <c r="J193" s="4"/>
      <c r="K193" s="3">
        <v>0</v>
      </c>
      <c r="L193" s="2" t="s">
        <v>15</v>
      </c>
      <c r="M193" s="4" t="s">
        <v>17</v>
      </c>
      <c r="N193" s="3">
        <v>-1</v>
      </c>
      <c r="O193" s="2" t="str">
        <f t="shared" si="73"/>
        <v>d</v>
      </c>
      <c r="P193" s="4" t="str">
        <f t="shared" si="74"/>
        <v>p</v>
      </c>
      <c r="Q193" s="3">
        <v>0</v>
      </c>
      <c r="R193" s="2" t="str">
        <f t="shared" si="75"/>
        <v>d</v>
      </c>
      <c r="S193" s="4" t="str">
        <f t="shared" si="76"/>
        <v>p</v>
      </c>
      <c r="T193" s="3">
        <v>0</v>
      </c>
    </row>
    <row r="194" spans="1:20" ht="15.75">
      <c r="A194" s="2">
        <v>11</v>
      </c>
      <c r="B194" s="3"/>
      <c r="C194" s="4" t="s">
        <v>15</v>
      </c>
      <c r="D194" s="11" t="s">
        <v>18</v>
      </c>
      <c r="E194" s="3">
        <v>0</v>
      </c>
      <c r="F194" s="2" t="str">
        <f t="shared" si="77"/>
        <v>d</v>
      </c>
      <c r="G194" s="4" t="str">
        <f t="shared" si="78"/>
        <v>w</v>
      </c>
      <c r="H194" s="3">
        <v>0</v>
      </c>
      <c r="I194" s="2" t="s">
        <v>30</v>
      </c>
      <c r="J194" s="4"/>
      <c r="K194" s="3">
        <v>0</v>
      </c>
      <c r="L194" s="2" t="s">
        <v>15</v>
      </c>
      <c r="M194" s="4" t="s">
        <v>17</v>
      </c>
      <c r="N194" s="3">
        <v>-1</v>
      </c>
      <c r="O194" s="2" t="str">
        <f t="shared" si="73"/>
        <v>d</v>
      </c>
      <c r="P194" s="4" t="str">
        <f t="shared" si="74"/>
        <v>p</v>
      </c>
      <c r="Q194" s="3">
        <v>0</v>
      </c>
      <c r="R194" s="2" t="str">
        <f t="shared" si="75"/>
        <v>d</v>
      </c>
      <c r="S194" s="4" t="str">
        <f t="shared" si="76"/>
        <v>p</v>
      </c>
      <c r="T194" s="3">
        <v>0</v>
      </c>
    </row>
    <row r="195" spans="1:20" ht="15.75">
      <c r="A195" s="2">
        <v>12</v>
      </c>
      <c r="B195" s="3"/>
      <c r="C195" s="4" t="s">
        <v>14</v>
      </c>
      <c r="D195" s="11" t="s">
        <v>18</v>
      </c>
      <c r="E195" s="3">
        <v>0</v>
      </c>
      <c r="F195" s="2" t="str">
        <f t="shared" si="77"/>
        <v>m</v>
      </c>
      <c r="G195" s="4" t="str">
        <f t="shared" si="78"/>
        <v>w</v>
      </c>
      <c r="H195" s="3">
        <v>0</v>
      </c>
      <c r="I195" s="2" t="s">
        <v>30</v>
      </c>
      <c r="J195" s="4"/>
      <c r="K195" s="3">
        <v>0</v>
      </c>
      <c r="L195" s="2" t="s">
        <v>14</v>
      </c>
      <c r="M195" s="4" t="s">
        <v>18</v>
      </c>
      <c r="N195" s="3">
        <v>0</v>
      </c>
      <c r="O195" s="2" t="str">
        <f t="shared" si="73"/>
        <v>m</v>
      </c>
      <c r="P195" s="4" t="str">
        <f t="shared" si="74"/>
        <v>w</v>
      </c>
      <c r="Q195" s="3">
        <v>0</v>
      </c>
      <c r="R195" s="2" t="str">
        <f t="shared" si="75"/>
        <v>m</v>
      </c>
      <c r="S195" s="4" t="str">
        <f t="shared" si="76"/>
        <v>w</v>
      </c>
      <c r="T195" s="3">
        <v>0</v>
      </c>
    </row>
    <row r="196" spans="1:20" ht="15.75">
      <c r="A196" s="2">
        <v>13</v>
      </c>
      <c r="B196" s="3" t="s">
        <v>55</v>
      </c>
      <c r="C196" s="4" t="s">
        <v>14</v>
      </c>
      <c r="D196" s="11" t="s">
        <v>18</v>
      </c>
      <c r="E196" s="3">
        <v>0</v>
      </c>
      <c r="F196" s="2" t="str">
        <f t="shared" si="77"/>
        <v>m</v>
      </c>
      <c r="G196" s="4" t="str">
        <f t="shared" si="78"/>
        <v>w</v>
      </c>
      <c r="H196" s="3">
        <v>0</v>
      </c>
      <c r="I196" s="2" t="s">
        <v>30</v>
      </c>
      <c r="J196" s="4"/>
      <c r="K196" s="3">
        <v>0</v>
      </c>
      <c r="L196" s="2" t="s">
        <v>14</v>
      </c>
      <c r="M196" s="4" t="s">
        <v>18</v>
      </c>
      <c r="N196" s="3">
        <v>0</v>
      </c>
      <c r="O196" s="2" t="str">
        <f t="shared" si="73"/>
        <v>m</v>
      </c>
      <c r="P196" s="4" t="str">
        <f t="shared" si="74"/>
        <v>w</v>
      </c>
      <c r="Q196" s="3">
        <v>0</v>
      </c>
      <c r="R196" s="2" t="str">
        <f t="shared" si="75"/>
        <v>m</v>
      </c>
      <c r="S196" s="4" t="str">
        <f t="shared" si="76"/>
        <v>w</v>
      </c>
      <c r="T196" s="3">
        <v>0</v>
      </c>
    </row>
    <row r="197" spans="1:20" ht="15.75">
      <c r="A197" s="2">
        <v>14</v>
      </c>
      <c r="B197" s="3"/>
      <c r="C197" s="4" t="s">
        <v>14</v>
      </c>
      <c r="D197" s="11" t="s">
        <v>17</v>
      </c>
      <c r="E197" s="3">
        <v>0</v>
      </c>
      <c r="F197" s="2" t="str">
        <f t="shared" si="77"/>
        <v>m</v>
      </c>
      <c r="G197" s="4" t="str">
        <f t="shared" si="78"/>
        <v>p</v>
      </c>
      <c r="H197" s="3">
        <v>0</v>
      </c>
      <c r="I197" s="2" t="s">
        <v>30</v>
      </c>
      <c r="J197" s="4"/>
      <c r="K197" s="3">
        <v>0</v>
      </c>
      <c r="L197" s="2" t="s">
        <v>14</v>
      </c>
      <c r="M197" s="4" t="s">
        <v>17</v>
      </c>
      <c r="N197" s="3">
        <v>0</v>
      </c>
      <c r="O197" s="2" t="str">
        <f t="shared" si="73"/>
        <v>m</v>
      </c>
      <c r="P197" s="4" t="str">
        <f t="shared" si="74"/>
        <v>p</v>
      </c>
      <c r="Q197" s="3">
        <v>0</v>
      </c>
      <c r="R197" s="2" t="str">
        <f t="shared" si="75"/>
        <v>m</v>
      </c>
      <c r="S197" s="4" t="str">
        <f t="shared" si="76"/>
        <v>p</v>
      </c>
      <c r="T197" s="3">
        <v>0</v>
      </c>
    </row>
    <row r="198" spans="1:20" ht="15.75">
      <c r="A198" s="2">
        <v>15</v>
      </c>
      <c r="B198" s="3"/>
      <c r="C198" s="4" t="s">
        <v>14</v>
      </c>
      <c r="D198" s="11" t="s">
        <v>17</v>
      </c>
      <c r="E198" s="3">
        <v>0</v>
      </c>
      <c r="F198" s="2" t="str">
        <f t="shared" si="77"/>
        <v>m</v>
      </c>
      <c r="G198" s="4" t="str">
        <f t="shared" si="78"/>
        <v>p</v>
      </c>
      <c r="H198" s="3">
        <v>0</v>
      </c>
      <c r="I198" s="2" t="s">
        <v>30</v>
      </c>
      <c r="J198" s="4"/>
      <c r="K198" s="3">
        <v>0</v>
      </c>
      <c r="L198" s="2" t="s">
        <v>14</v>
      </c>
      <c r="M198" s="4" t="s">
        <v>17</v>
      </c>
      <c r="N198" s="3">
        <v>0</v>
      </c>
      <c r="O198" s="2" t="str">
        <f t="shared" si="73"/>
        <v>m</v>
      </c>
      <c r="P198" s="4" t="str">
        <f t="shared" si="74"/>
        <v>p</v>
      </c>
      <c r="Q198" s="3">
        <v>0</v>
      </c>
      <c r="R198" s="2" t="str">
        <f t="shared" si="75"/>
        <v>m</v>
      </c>
      <c r="S198" s="4" t="str">
        <f t="shared" si="76"/>
        <v>p</v>
      </c>
      <c r="T198" s="3">
        <v>0</v>
      </c>
    </row>
    <row r="199" spans="1:20" ht="15.75">
      <c r="A199" s="2">
        <v>16</v>
      </c>
      <c r="B199" s="3"/>
      <c r="C199" s="4" t="s">
        <v>14</v>
      </c>
      <c r="D199" s="11" t="s">
        <v>18</v>
      </c>
      <c r="E199" s="3">
        <v>0</v>
      </c>
      <c r="F199" s="2" t="str">
        <f t="shared" si="77"/>
        <v>m</v>
      </c>
      <c r="G199" s="4" t="str">
        <f t="shared" si="78"/>
        <v>w</v>
      </c>
      <c r="H199" s="3">
        <v>0</v>
      </c>
      <c r="I199" s="2" t="s">
        <v>30</v>
      </c>
      <c r="J199" s="4"/>
      <c r="K199" s="3">
        <v>0</v>
      </c>
      <c r="L199" s="2" t="s">
        <v>14</v>
      </c>
      <c r="M199" s="4" t="s">
        <v>18</v>
      </c>
      <c r="N199" s="3">
        <v>0</v>
      </c>
      <c r="O199" s="2" t="str">
        <f t="shared" si="73"/>
        <v>m</v>
      </c>
      <c r="P199" s="4" t="str">
        <f t="shared" si="74"/>
        <v>w</v>
      </c>
      <c r="Q199" s="3">
        <v>0</v>
      </c>
      <c r="R199" s="2" t="str">
        <f t="shared" si="75"/>
        <v>m</v>
      </c>
      <c r="S199" s="4" t="str">
        <f t="shared" si="76"/>
        <v>w</v>
      </c>
      <c r="T199" s="3">
        <v>0</v>
      </c>
    </row>
    <row r="200" spans="1:20" ht="15.75">
      <c r="A200" s="2">
        <v>17</v>
      </c>
      <c r="B200" s="3"/>
      <c r="C200" s="4" t="s">
        <v>14</v>
      </c>
      <c r="D200" s="11" t="s">
        <v>18</v>
      </c>
      <c r="E200" s="3">
        <v>0</v>
      </c>
      <c r="F200" s="2" t="str">
        <f t="shared" si="77"/>
        <v>m</v>
      </c>
      <c r="G200" s="4" t="str">
        <f t="shared" si="78"/>
        <v>w</v>
      </c>
      <c r="H200" s="3">
        <v>0</v>
      </c>
      <c r="I200" s="2" t="s">
        <v>30</v>
      </c>
      <c r="J200" s="4"/>
      <c r="K200" s="3">
        <v>0</v>
      </c>
      <c r="L200" s="2" t="s">
        <v>14</v>
      </c>
      <c r="M200" s="4" t="s">
        <v>18</v>
      </c>
      <c r="N200" s="3">
        <v>0</v>
      </c>
      <c r="O200" s="2" t="str">
        <f t="shared" si="73"/>
        <v>m</v>
      </c>
      <c r="P200" s="4" t="str">
        <f t="shared" si="74"/>
        <v>w</v>
      </c>
      <c r="Q200" s="3">
        <v>0</v>
      </c>
      <c r="R200" s="2" t="str">
        <f t="shared" si="75"/>
        <v>m</v>
      </c>
      <c r="S200" s="4" t="str">
        <f t="shared" si="76"/>
        <v>w</v>
      </c>
      <c r="T200" s="3">
        <v>0</v>
      </c>
    </row>
    <row r="201" spans="1:20" ht="15.75">
      <c r="A201" s="2">
        <v>18</v>
      </c>
      <c r="B201" s="3"/>
      <c r="C201" s="4" t="s">
        <v>14</v>
      </c>
      <c r="D201" s="11" t="s">
        <v>18</v>
      </c>
      <c r="E201" s="3">
        <v>0</v>
      </c>
      <c r="F201" s="2" t="str">
        <f t="shared" si="77"/>
        <v>m</v>
      </c>
      <c r="G201" s="4" t="str">
        <f t="shared" si="78"/>
        <v>w</v>
      </c>
      <c r="H201" s="3">
        <v>0</v>
      </c>
      <c r="I201" s="2" t="s">
        <v>30</v>
      </c>
      <c r="J201" s="4"/>
      <c r="K201" s="3">
        <v>0</v>
      </c>
      <c r="L201" s="2" t="s">
        <v>14</v>
      </c>
      <c r="M201" s="4" t="s">
        <v>18</v>
      </c>
      <c r="N201" s="3">
        <v>0</v>
      </c>
      <c r="O201" s="2" t="str">
        <f t="shared" si="73"/>
        <v>m</v>
      </c>
      <c r="P201" s="4" t="str">
        <f t="shared" si="74"/>
        <v>w</v>
      </c>
      <c r="Q201" s="3">
        <v>0</v>
      </c>
      <c r="R201" s="2" t="str">
        <f t="shared" si="75"/>
        <v>m</v>
      </c>
      <c r="S201" s="4" t="str">
        <f t="shared" si="76"/>
        <v>w</v>
      </c>
      <c r="T201" s="3">
        <v>0</v>
      </c>
    </row>
    <row r="202" spans="1:20" ht="15.75">
      <c r="A202" s="2">
        <v>19</v>
      </c>
      <c r="B202" s="3"/>
      <c r="C202" s="4" t="s">
        <v>15</v>
      </c>
      <c r="D202" s="11" t="s">
        <v>18</v>
      </c>
      <c r="E202" s="3">
        <v>0</v>
      </c>
      <c r="F202" s="2" t="str">
        <f t="shared" si="77"/>
        <v>d</v>
      </c>
      <c r="G202" s="4" t="str">
        <f t="shared" si="78"/>
        <v>w</v>
      </c>
      <c r="H202" s="3">
        <v>0</v>
      </c>
      <c r="I202" s="2" t="s">
        <v>30</v>
      </c>
      <c r="J202" s="4"/>
      <c r="K202" s="3">
        <v>0</v>
      </c>
      <c r="L202" s="2" t="s">
        <v>15</v>
      </c>
      <c r="M202" s="4" t="s">
        <v>18</v>
      </c>
      <c r="N202" s="3">
        <v>0</v>
      </c>
      <c r="O202" s="2" t="str">
        <f t="shared" si="73"/>
        <v>d</v>
      </c>
      <c r="P202" s="4" t="str">
        <f t="shared" si="74"/>
        <v>w</v>
      </c>
      <c r="Q202" s="3">
        <v>0</v>
      </c>
      <c r="R202" s="2" t="str">
        <f t="shared" si="75"/>
        <v>d</v>
      </c>
      <c r="S202" s="4" t="str">
        <f t="shared" si="76"/>
        <v>w</v>
      </c>
      <c r="T202" s="3">
        <v>0</v>
      </c>
    </row>
    <row r="203" spans="1:20" ht="15.75">
      <c r="A203" s="2">
        <v>20</v>
      </c>
      <c r="B203" s="3"/>
      <c r="C203" s="4" t="s">
        <v>15</v>
      </c>
      <c r="D203" s="11" t="s">
        <v>17</v>
      </c>
      <c r="E203" s="3">
        <v>0</v>
      </c>
      <c r="F203" s="2" t="s">
        <v>15</v>
      </c>
      <c r="G203" s="4" t="s">
        <v>18</v>
      </c>
      <c r="H203" s="3">
        <v>1</v>
      </c>
      <c r="I203" s="2" t="s">
        <v>30</v>
      </c>
      <c r="J203" s="4"/>
      <c r="K203" s="3">
        <v>0</v>
      </c>
      <c r="L203" s="2" t="s">
        <v>15</v>
      </c>
      <c r="M203" s="4" t="s">
        <v>17</v>
      </c>
      <c r="N203" s="3">
        <v>-1</v>
      </c>
      <c r="O203" s="2" t="str">
        <f t="shared" si="73"/>
        <v>d</v>
      </c>
      <c r="P203" s="4" t="str">
        <f t="shared" si="74"/>
        <v>p</v>
      </c>
      <c r="Q203" s="3">
        <v>0</v>
      </c>
      <c r="R203" s="2" t="s">
        <v>14</v>
      </c>
      <c r="S203" s="4" t="s">
        <v>17</v>
      </c>
      <c r="T203" s="3">
        <v>-1</v>
      </c>
    </row>
    <row r="204" spans="1:20" ht="15.75">
      <c r="A204" s="2">
        <v>21</v>
      </c>
      <c r="B204" s="3"/>
      <c r="C204" s="4" t="s">
        <v>14</v>
      </c>
      <c r="D204" s="11" t="s">
        <v>17</v>
      </c>
      <c r="E204" s="3">
        <v>0</v>
      </c>
      <c r="F204" s="2" t="str">
        <f t="shared" si="77"/>
        <v>m</v>
      </c>
      <c r="G204" s="4" t="str">
        <f t="shared" si="78"/>
        <v>p</v>
      </c>
      <c r="H204" s="3">
        <v>0</v>
      </c>
      <c r="I204" s="2" t="s">
        <v>30</v>
      </c>
      <c r="J204" s="4"/>
      <c r="K204" s="3">
        <v>0</v>
      </c>
      <c r="L204" s="2" t="s">
        <v>14</v>
      </c>
      <c r="M204" s="4" t="s">
        <v>17</v>
      </c>
      <c r="N204" s="3">
        <v>0</v>
      </c>
      <c r="O204" s="2" t="str">
        <f t="shared" si="73"/>
        <v>m</v>
      </c>
      <c r="P204" s="4" t="str">
        <f t="shared" si="74"/>
        <v>p</v>
      </c>
      <c r="Q204" s="3">
        <v>0</v>
      </c>
      <c r="R204" s="2" t="str">
        <f aca="true" t="shared" si="79" ref="R204:R213">O204</f>
        <v>m</v>
      </c>
      <c r="S204" s="4" t="str">
        <f aca="true" t="shared" si="80" ref="S204:S213">P204</f>
        <v>p</v>
      </c>
      <c r="T204" s="3">
        <v>0</v>
      </c>
    </row>
    <row r="205" spans="1:20" ht="15.75">
      <c r="A205" s="2">
        <v>22</v>
      </c>
      <c r="B205" s="3" t="s">
        <v>56</v>
      </c>
      <c r="C205" s="4" t="s">
        <v>15</v>
      </c>
      <c r="D205" s="11" t="s">
        <v>17</v>
      </c>
      <c r="E205" s="3">
        <v>0</v>
      </c>
      <c r="F205" s="2" t="str">
        <f t="shared" si="77"/>
        <v>d</v>
      </c>
      <c r="G205" s="4" t="str">
        <f t="shared" si="78"/>
        <v>p</v>
      </c>
      <c r="H205" s="3">
        <v>0</v>
      </c>
      <c r="I205" s="2" t="s">
        <v>30</v>
      </c>
      <c r="J205" s="4"/>
      <c r="K205" s="3">
        <v>0</v>
      </c>
      <c r="L205" s="2" t="s">
        <v>14</v>
      </c>
      <c r="M205" s="4" t="s">
        <v>17</v>
      </c>
      <c r="N205" s="3">
        <v>-1</v>
      </c>
      <c r="O205" s="2" t="str">
        <f t="shared" si="73"/>
        <v>m</v>
      </c>
      <c r="P205" s="4" t="str">
        <f t="shared" si="74"/>
        <v>p</v>
      </c>
      <c r="Q205" s="3">
        <v>0</v>
      </c>
      <c r="R205" s="2" t="str">
        <f t="shared" si="79"/>
        <v>m</v>
      </c>
      <c r="S205" s="4" t="str">
        <f t="shared" si="80"/>
        <v>p</v>
      </c>
      <c r="T205" s="3">
        <v>0</v>
      </c>
    </row>
    <row r="206" spans="1:20" ht="15.75">
      <c r="A206" s="2">
        <v>23</v>
      </c>
      <c r="B206" s="3"/>
      <c r="C206" s="4" t="s">
        <v>14</v>
      </c>
      <c r="D206" s="11" t="s">
        <v>17</v>
      </c>
      <c r="E206" s="3">
        <v>0</v>
      </c>
      <c r="F206" s="2" t="str">
        <f t="shared" si="77"/>
        <v>m</v>
      </c>
      <c r="G206" s="4" t="str">
        <f t="shared" si="78"/>
        <v>p</v>
      </c>
      <c r="H206" s="3">
        <v>0</v>
      </c>
      <c r="I206" s="2" t="s">
        <v>30</v>
      </c>
      <c r="J206" s="4"/>
      <c r="K206" s="3">
        <v>0</v>
      </c>
      <c r="L206" s="2" t="s">
        <v>14</v>
      </c>
      <c r="M206" s="4" t="s">
        <v>17</v>
      </c>
      <c r="N206" s="3">
        <v>0</v>
      </c>
      <c r="O206" s="2" t="str">
        <f t="shared" si="73"/>
        <v>m</v>
      </c>
      <c r="P206" s="4" t="str">
        <f t="shared" si="74"/>
        <v>p</v>
      </c>
      <c r="Q206" s="3">
        <v>0</v>
      </c>
      <c r="R206" s="2" t="str">
        <f t="shared" si="79"/>
        <v>m</v>
      </c>
      <c r="S206" s="4" t="str">
        <f t="shared" si="80"/>
        <v>p</v>
      </c>
      <c r="T206" s="3">
        <v>0</v>
      </c>
    </row>
    <row r="207" spans="1:20" ht="15.75">
      <c r="A207" s="2">
        <v>24</v>
      </c>
      <c r="B207" s="3"/>
      <c r="C207" s="4" t="s">
        <v>14</v>
      </c>
      <c r="D207" s="11" t="s">
        <v>18</v>
      </c>
      <c r="E207" s="3">
        <v>0</v>
      </c>
      <c r="F207" s="2" t="str">
        <f t="shared" si="77"/>
        <v>m</v>
      </c>
      <c r="G207" s="4" t="str">
        <f t="shared" si="78"/>
        <v>w</v>
      </c>
      <c r="H207" s="3">
        <v>0</v>
      </c>
      <c r="I207" s="2" t="s">
        <v>30</v>
      </c>
      <c r="J207" s="4"/>
      <c r="K207" s="3">
        <v>0</v>
      </c>
      <c r="L207" s="2" t="s">
        <v>14</v>
      </c>
      <c r="M207" s="4" t="s">
        <v>18</v>
      </c>
      <c r="N207" s="3">
        <v>0</v>
      </c>
      <c r="O207" s="2" t="str">
        <f t="shared" si="73"/>
        <v>m</v>
      </c>
      <c r="P207" s="4" t="str">
        <f t="shared" si="74"/>
        <v>w</v>
      </c>
      <c r="Q207" s="3">
        <v>0</v>
      </c>
      <c r="R207" s="2" t="str">
        <f t="shared" si="79"/>
        <v>m</v>
      </c>
      <c r="S207" s="4" t="str">
        <f t="shared" si="80"/>
        <v>w</v>
      </c>
      <c r="T207" s="3">
        <v>0</v>
      </c>
    </row>
    <row r="208" spans="1:20" ht="15.75">
      <c r="A208" s="2">
        <v>25</v>
      </c>
      <c r="B208" s="3"/>
      <c r="C208" s="4" t="s">
        <v>14</v>
      </c>
      <c r="D208" s="11" t="s">
        <v>18</v>
      </c>
      <c r="E208" s="3">
        <v>0</v>
      </c>
      <c r="F208" s="2" t="str">
        <f t="shared" si="77"/>
        <v>m</v>
      </c>
      <c r="G208" s="4" t="str">
        <f t="shared" si="78"/>
        <v>w</v>
      </c>
      <c r="H208" s="3">
        <v>0</v>
      </c>
      <c r="I208" s="2" t="s">
        <v>30</v>
      </c>
      <c r="J208" s="4"/>
      <c r="K208" s="3">
        <v>0</v>
      </c>
      <c r="L208" s="2" t="s">
        <v>14</v>
      </c>
      <c r="M208" s="4" t="s">
        <v>18</v>
      </c>
      <c r="N208" s="3">
        <v>0</v>
      </c>
      <c r="O208" s="2" t="str">
        <f t="shared" si="73"/>
        <v>m</v>
      </c>
      <c r="P208" s="4" t="str">
        <f t="shared" si="74"/>
        <v>w</v>
      </c>
      <c r="Q208" s="3">
        <v>0</v>
      </c>
      <c r="R208" s="2" t="str">
        <f t="shared" si="79"/>
        <v>m</v>
      </c>
      <c r="S208" s="4" t="str">
        <f t="shared" si="80"/>
        <v>w</v>
      </c>
      <c r="T208" s="3">
        <v>0</v>
      </c>
    </row>
    <row r="209" spans="1:20" ht="15.75">
      <c r="A209" s="7">
        <v>26</v>
      </c>
      <c r="B209" s="3"/>
      <c r="C209" s="4" t="s">
        <v>14</v>
      </c>
      <c r="D209" s="11" t="s">
        <v>18</v>
      </c>
      <c r="E209" s="3">
        <v>0</v>
      </c>
      <c r="F209" s="2" t="str">
        <f t="shared" si="77"/>
        <v>m</v>
      </c>
      <c r="G209" s="4" t="str">
        <f t="shared" si="78"/>
        <v>w</v>
      </c>
      <c r="H209" s="3">
        <v>0</v>
      </c>
      <c r="I209" s="2" t="s">
        <v>30</v>
      </c>
      <c r="J209" s="4"/>
      <c r="K209" s="3">
        <v>0</v>
      </c>
      <c r="L209" s="2" t="s">
        <v>14</v>
      </c>
      <c r="M209" s="4" t="s">
        <v>18</v>
      </c>
      <c r="N209" s="3">
        <v>0</v>
      </c>
      <c r="O209" s="2" t="str">
        <f t="shared" si="73"/>
        <v>m</v>
      </c>
      <c r="P209" s="4" t="str">
        <f t="shared" si="74"/>
        <v>w</v>
      </c>
      <c r="Q209" s="3">
        <v>0</v>
      </c>
      <c r="R209" s="2" t="str">
        <f t="shared" si="79"/>
        <v>m</v>
      </c>
      <c r="S209" s="4" t="str">
        <f t="shared" si="80"/>
        <v>w</v>
      </c>
      <c r="T209" s="3">
        <v>0</v>
      </c>
    </row>
    <row r="210" spans="1:20" ht="15.75">
      <c r="A210" s="7">
        <v>27</v>
      </c>
      <c r="B210" s="3"/>
      <c r="C210" s="4" t="s">
        <v>14</v>
      </c>
      <c r="D210" s="11" t="s">
        <v>18</v>
      </c>
      <c r="E210" s="3">
        <v>0</v>
      </c>
      <c r="F210" s="2" t="str">
        <f t="shared" si="77"/>
        <v>m</v>
      </c>
      <c r="G210" s="4" t="str">
        <f t="shared" si="78"/>
        <v>w</v>
      </c>
      <c r="H210" s="3">
        <v>0</v>
      </c>
      <c r="I210" s="2" t="s">
        <v>30</v>
      </c>
      <c r="J210" s="4"/>
      <c r="K210" s="3">
        <v>0</v>
      </c>
      <c r="L210" s="2" t="s">
        <v>14</v>
      </c>
      <c r="M210" s="4" t="s">
        <v>18</v>
      </c>
      <c r="N210" s="3">
        <v>0</v>
      </c>
      <c r="O210" s="2" t="str">
        <f t="shared" si="73"/>
        <v>m</v>
      </c>
      <c r="P210" s="4" t="str">
        <f t="shared" si="74"/>
        <v>w</v>
      </c>
      <c r="Q210" s="3">
        <v>0</v>
      </c>
      <c r="R210" s="2" t="str">
        <f t="shared" si="79"/>
        <v>m</v>
      </c>
      <c r="S210" s="4" t="str">
        <f t="shared" si="80"/>
        <v>w</v>
      </c>
      <c r="T210" s="3">
        <v>0</v>
      </c>
    </row>
    <row r="211" spans="1:20" ht="15.75">
      <c r="A211" s="7">
        <v>28</v>
      </c>
      <c r="B211" s="3"/>
      <c r="C211" s="4" t="s">
        <v>14</v>
      </c>
      <c r="D211" s="11" t="s">
        <v>18</v>
      </c>
      <c r="E211" s="3">
        <v>0</v>
      </c>
      <c r="F211" s="2" t="str">
        <f t="shared" si="77"/>
        <v>m</v>
      </c>
      <c r="G211" s="4" t="str">
        <f t="shared" si="78"/>
        <v>w</v>
      </c>
      <c r="H211" s="3">
        <v>0</v>
      </c>
      <c r="I211" s="2" t="s">
        <v>30</v>
      </c>
      <c r="J211" s="4"/>
      <c r="K211" s="3">
        <v>0</v>
      </c>
      <c r="L211" s="2" t="s">
        <v>14</v>
      </c>
      <c r="M211" s="4" t="s">
        <v>18</v>
      </c>
      <c r="N211" s="3">
        <v>0</v>
      </c>
      <c r="O211" s="2" t="str">
        <f t="shared" si="73"/>
        <v>m</v>
      </c>
      <c r="P211" s="4" t="str">
        <f t="shared" si="74"/>
        <v>w</v>
      </c>
      <c r="Q211" s="3">
        <v>0</v>
      </c>
      <c r="R211" s="2" t="str">
        <f t="shared" si="79"/>
        <v>m</v>
      </c>
      <c r="S211" s="4" t="str">
        <f t="shared" si="80"/>
        <v>w</v>
      </c>
      <c r="T211" s="3">
        <v>0</v>
      </c>
    </row>
    <row r="212" spans="1:20" ht="15.75">
      <c r="A212" s="7">
        <v>29</v>
      </c>
      <c r="B212" s="3"/>
      <c r="C212" s="4" t="s">
        <v>15</v>
      </c>
      <c r="D212" s="11" t="s">
        <v>17</v>
      </c>
      <c r="E212" s="3">
        <v>0</v>
      </c>
      <c r="F212" s="2" t="str">
        <f t="shared" si="77"/>
        <v>d</v>
      </c>
      <c r="G212" s="4" t="str">
        <f t="shared" si="78"/>
        <v>p</v>
      </c>
      <c r="H212" s="3">
        <v>0</v>
      </c>
      <c r="I212" s="2" t="s">
        <v>30</v>
      </c>
      <c r="J212" s="4"/>
      <c r="K212" s="3">
        <v>0</v>
      </c>
      <c r="L212" s="2" t="s">
        <v>14</v>
      </c>
      <c r="M212" s="4" t="s">
        <v>17</v>
      </c>
      <c r="N212" s="3">
        <v>-1</v>
      </c>
      <c r="O212" s="2" t="str">
        <f t="shared" si="73"/>
        <v>m</v>
      </c>
      <c r="P212" s="4" t="str">
        <f t="shared" si="74"/>
        <v>p</v>
      </c>
      <c r="Q212" s="3">
        <v>0</v>
      </c>
      <c r="R212" s="2" t="str">
        <f t="shared" si="79"/>
        <v>m</v>
      </c>
      <c r="S212" s="4" t="str">
        <f t="shared" si="80"/>
        <v>p</v>
      </c>
      <c r="T212" s="3">
        <v>0</v>
      </c>
    </row>
    <row r="213" spans="1:20" ht="16.5" thickBot="1">
      <c r="A213" s="12">
        <v>30</v>
      </c>
      <c r="B213" s="13"/>
      <c r="C213" s="17" t="s">
        <v>14</v>
      </c>
      <c r="D213" s="17" t="s">
        <v>17</v>
      </c>
      <c r="E213" s="13">
        <v>0</v>
      </c>
      <c r="F213" s="16" t="str">
        <f>C213</f>
        <v>m</v>
      </c>
      <c r="G213" s="17" t="str">
        <f>D213</f>
        <v>p</v>
      </c>
      <c r="H213" s="13">
        <v>0</v>
      </c>
      <c r="I213" s="16" t="s">
        <v>30</v>
      </c>
      <c r="J213" s="17"/>
      <c r="K213" s="13">
        <v>0</v>
      </c>
      <c r="L213" s="16" t="s">
        <v>14</v>
      </c>
      <c r="M213" s="17" t="s">
        <v>17</v>
      </c>
      <c r="N213" s="13">
        <v>0</v>
      </c>
      <c r="O213" s="16" t="str">
        <f t="shared" si="73"/>
        <v>m</v>
      </c>
      <c r="P213" s="17" t="str">
        <f t="shared" si="74"/>
        <v>p</v>
      </c>
      <c r="Q213" s="13">
        <v>0</v>
      </c>
      <c r="R213" s="16" t="str">
        <f t="shared" si="79"/>
        <v>m</v>
      </c>
      <c r="S213" s="17" t="str">
        <f t="shared" si="80"/>
        <v>p</v>
      </c>
      <c r="T213" s="13">
        <v>0</v>
      </c>
    </row>
    <row r="214" spans="1:20" ht="15.75">
      <c r="A214" s="11"/>
      <c r="B214" s="4"/>
      <c r="C214" s="11"/>
      <c r="D214" s="11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5.75">
      <c r="A215" s="11"/>
      <c r="B215" s="4"/>
      <c r="C215" s="11"/>
      <c r="D215" s="11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ht="16.5" thickBot="1"/>
    <row r="217" spans="1:20" ht="16.5" thickBot="1">
      <c r="A217" s="120"/>
      <c r="B217" s="121"/>
      <c r="C217" s="14" t="s">
        <v>8</v>
      </c>
      <c r="D217" s="14"/>
      <c r="E217" s="14"/>
      <c r="F217" s="14"/>
      <c r="G217" s="14"/>
      <c r="H217" s="14"/>
      <c r="I217" s="30" t="s">
        <v>51</v>
      </c>
      <c r="J217" s="122"/>
      <c r="K217" s="122"/>
      <c r="L217" s="122"/>
      <c r="M217" s="30" t="s">
        <v>52</v>
      </c>
      <c r="N217" s="30"/>
      <c r="O217" s="30"/>
      <c r="P217" s="30"/>
      <c r="Q217" s="30"/>
      <c r="R217" s="30"/>
      <c r="S217" s="30"/>
      <c r="T217" s="123"/>
    </row>
    <row r="218" spans="1:20" ht="15.75">
      <c r="A218" s="124" t="s">
        <v>2</v>
      </c>
      <c r="B218" s="126" t="s">
        <v>0</v>
      </c>
      <c r="C218" s="128">
        <v>1959</v>
      </c>
      <c r="D218" s="129"/>
      <c r="E218" s="130"/>
      <c r="F218" s="128" t="s">
        <v>7</v>
      </c>
      <c r="G218" s="129"/>
      <c r="H218" s="130"/>
      <c r="I218" s="128" t="s">
        <v>6</v>
      </c>
      <c r="J218" s="129"/>
      <c r="K218" s="130"/>
      <c r="L218" s="128">
        <v>1985</v>
      </c>
      <c r="M218" s="129"/>
      <c r="N218" s="130"/>
      <c r="O218" s="128">
        <v>1994</v>
      </c>
      <c r="P218" s="129"/>
      <c r="Q218" s="130"/>
      <c r="R218" s="128" t="s">
        <v>1</v>
      </c>
      <c r="S218" s="129"/>
      <c r="T218" s="130"/>
    </row>
    <row r="219" spans="1:20" ht="16.5" thickBot="1">
      <c r="A219" s="125"/>
      <c r="B219" s="127"/>
      <c r="C219" s="9" t="s">
        <v>3</v>
      </c>
      <c r="D219" s="6" t="s">
        <v>5</v>
      </c>
      <c r="E219" s="8" t="s">
        <v>4</v>
      </c>
      <c r="F219" s="9" t="s">
        <v>3</v>
      </c>
      <c r="G219" s="6" t="s">
        <v>5</v>
      </c>
      <c r="H219" s="8" t="s">
        <v>4</v>
      </c>
      <c r="I219" s="9" t="s">
        <v>3</v>
      </c>
      <c r="J219" s="6" t="s">
        <v>5</v>
      </c>
      <c r="K219" s="8" t="s">
        <v>4</v>
      </c>
      <c r="L219" s="9" t="s">
        <v>3</v>
      </c>
      <c r="M219" s="6" t="s">
        <v>5</v>
      </c>
      <c r="N219" s="10" t="s">
        <v>4</v>
      </c>
      <c r="O219" s="9" t="s">
        <v>3</v>
      </c>
      <c r="P219" s="6" t="s">
        <v>5</v>
      </c>
      <c r="Q219" s="8" t="s">
        <v>4</v>
      </c>
      <c r="R219" s="9" t="s">
        <v>3</v>
      </c>
      <c r="S219" s="6" t="s">
        <v>5</v>
      </c>
      <c r="T219" s="8" t="s">
        <v>4</v>
      </c>
    </row>
    <row r="220" spans="1:20" ht="15.75">
      <c r="A220" s="2">
        <v>1</v>
      </c>
      <c r="B220" s="3"/>
      <c r="C220" s="4" t="s">
        <v>14</v>
      </c>
      <c r="D220" s="4" t="s">
        <v>18</v>
      </c>
      <c r="E220" s="3">
        <v>0</v>
      </c>
      <c r="F220" s="2" t="str">
        <f>C220</f>
        <v>m</v>
      </c>
      <c r="G220" s="4" t="str">
        <f>D220</f>
        <v>w</v>
      </c>
      <c r="H220" s="3">
        <v>0</v>
      </c>
      <c r="I220" s="2" t="str">
        <f aca="true" t="shared" si="81" ref="I220:I249">F220</f>
        <v>m</v>
      </c>
      <c r="J220" s="4" t="str">
        <f aca="true" t="shared" si="82" ref="J220:J248">G220</f>
        <v>w</v>
      </c>
      <c r="K220" s="3">
        <v>0</v>
      </c>
      <c r="L220" s="2" t="str">
        <f aca="true" t="shared" si="83" ref="L220:L238">I220</f>
        <v>m</v>
      </c>
      <c r="M220" s="4" t="str">
        <f aca="true" t="shared" si="84" ref="M220:M238">J220</f>
        <v>w</v>
      </c>
      <c r="N220" s="3">
        <v>0</v>
      </c>
      <c r="O220" s="2" t="str">
        <f aca="true" t="shared" si="85" ref="O220:O249">L220</f>
        <v>m</v>
      </c>
      <c r="P220" s="4" t="str">
        <f aca="true" t="shared" si="86" ref="P220:P249">M220</f>
        <v>w</v>
      </c>
      <c r="Q220" s="3">
        <v>0</v>
      </c>
      <c r="R220" s="2" t="str">
        <f aca="true" t="shared" si="87" ref="R220:R249">O220</f>
        <v>m</v>
      </c>
      <c r="S220" s="4" t="str">
        <f aca="true" t="shared" si="88" ref="S220:S249">P220</f>
        <v>w</v>
      </c>
      <c r="T220" s="3">
        <v>0</v>
      </c>
    </row>
    <row r="221" spans="1:20" ht="15.75">
      <c r="A221" s="2">
        <v>2</v>
      </c>
      <c r="B221" s="3"/>
      <c r="C221" s="4" t="s">
        <v>14</v>
      </c>
      <c r="D221" s="4" t="s">
        <v>18</v>
      </c>
      <c r="E221" s="3">
        <v>0</v>
      </c>
      <c r="F221" s="2" t="str">
        <f aca="true" t="shared" si="89" ref="F221:F248">C221</f>
        <v>m</v>
      </c>
      <c r="G221" s="4" t="str">
        <f aca="true" t="shared" si="90" ref="G221:G248">D221</f>
        <v>w</v>
      </c>
      <c r="H221" s="3">
        <v>0</v>
      </c>
      <c r="I221" s="2" t="str">
        <f t="shared" si="81"/>
        <v>m</v>
      </c>
      <c r="J221" s="4" t="str">
        <f t="shared" si="82"/>
        <v>w</v>
      </c>
      <c r="K221" s="3">
        <v>0</v>
      </c>
      <c r="L221" s="2" t="str">
        <f t="shared" si="83"/>
        <v>m</v>
      </c>
      <c r="M221" s="4" t="str">
        <f t="shared" si="84"/>
        <v>w</v>
      </c>
      <c r="N221" s="3">
        <v>0</v>
      </c>
      <c r="O221" s="2" t="str">
        <f t="shared" si="85"/>
        <v>m</v>
      </c>
      <c r="P221" s="4" t="str">
        <f t="shared" si="86"/>
        <v>w</v>
      </c>
      <c r="Q221" s="3">
        <v>0</v>
      </c>
      <c r="R221" s="2" t="str">
        <f t="shared" si="87"/>
        <v>m</v>
      </c>
      <c r="S221" s="4" t="str">
        <f t="shared" si="88"/>
        <v>w</v>
      </c>
      <c r="T221" s="3">
        <v>0</v>
      </c>
    </row>
    <row r="222" spans="1:20" ht="15.75">
      <c r="A222" s="2">
        <v>3</v>
      </c>
      <c r="B222" s="3"/>
      <c r="C222" s="4" t="s">
        <v>14</v>
      </c>
      <c r="D222" s="4" t="s">
        <v>18</v>
      </c>
      <c r="E222" s="3">
        <v>0</v>
      </c>
      <c r="F222" s="2" t="str">
        <f t="shared" si="89"/>
        <v>m</v>
      </c>
      <c r="G222" s="4" t="str">
        <f t="shared" si="90"/>
        <v>w</v>
      </c>
      <c r="H222" s="3">
        <v>0</v>
      </c>
      <c r="I222" s="2" t="str">
        <f t="shared" si="81"/>
        <v>m</v>
      </c>
      <c r="J222" s="4" t="str">
        <f t="shared" si="82"/>
        <v>w</v>
      </c>
      <c r="K222" s="3">
        <v>0</v>
      </c>
      <c r="L222" s="2" t="str">
        <f t="shared" si="83"/>
        <v>m</v>
      </c>
      <c r="M222" s="4" t="str">
        <f t="shared" si="84"/>
        <v>w</v>
      </c>
      <c r="N222" s="3">
        <v>0</v>
      </c>
      <c r="O222" s="2" t="str">
        <f t="shared" si="85"/>
        <v>m</v>
      </c>
      <c r="P222" s="4" t="str">
        <f t="shared" si="86"/>
        <v>w</v>
      </c>
      <c r="Q222" s="3">
        <v>0</v>
      </c>
      <c r="R222" s="2" t="str">
        <f t="shared" si="87"/>
        <v>m</v>
      </c>
      <c r="S222" s="4" t="str">
        <f t="shared" si="88"/>
        <v>w</v>
      </c>
      <c r="T222" s="3">
        <v>0</v>
      </c>
    </row>
    <row r="223" spans="1:20" ht="15.75">
      <c r="A223" s="2">
        <v>4</v>
      </c>
      <c r="B223" s="3"/>
      <c r="C223" s="11" t="s">
        <v>14</v>
      </c>
      <c r="D223" s="4" t="s">
        <v>18</v>
      </c>
      <c r="E223" s="3">
        <v>0</v>
      </c>
      <c r="F223" s="2" t="str">
        <f t="shared" si="89"/>
        <v>m</v>
      </c>
      <c r="G223" s="4" t="str">
        <f t="shared" si="90"/>
        <v>w</v>
      </c>
      <c r="H223" s="3">
        <v>0</v>
      </c>
      <c r="I223" s="2" t="str">
        <f t="shared" si="81"/>
        <v>m</v>
      </c>
      <c r="J223" s="4" t="str">
        <f t="shared" si="82"/>
        <v>w</v>
      </c>
      <c r="K223" s="3">
        <v>0</v>
      </c>
      <c r="L223" s="2" t="str">
        <f t="shared" si="83"/>
        <v>m</v>
      </c>
      <c r="M223" s="4" t="str">
        <f t="shared" si="84"/>
        <v>w</v>
      </c>
      <c r="N223" s="3">
        <v>0</v>
      </c>
      <c r="O223" s="2" t="str">
        <f t="shared" si="85"/>
        <v>m</v>
      </c>
      <c r="P223" s="4" t="str">
        <f t="shared" si="86"/>
        <v>w</v>
      </c>
      <c r="Q223" s="3">
        <v>0</v>
      </c>
      <c r="R223" s="2" t="str">
        <f t="shared" si="87"/>
        <v>m</v>
      </c>
      <c r="S223" s="4" t="str">
        <f t="shared" si="88"/>
        <v>w</v>
      </c>
      <c r="T223" s="3">
        <v>0</v>
      </c>
    </row>
    <row r="224" spans="1:20" ht="15.75">
      <c r="A224" s="2">
        <v>5</v>
      </c>
      <c r="B224" s="3"/>
      <c r="C224" s="11" t="s">
        <v>15</v>
      </c>
      <c r="D224" s="4" t="s">
        <v>17</v>
      </c>
      <c r="E224" s="3">
        <v>0</v>
      </c>
      <c r="F224" s="2" t="str">
        <f t="shared" si="89"/>
        <v>d</v>
      </c>
      <c r="G224" s="4" t="str">
        <f t="shared" si="90"/>
        <v>p</v>
      </c>
      <c r="H224" s="3">
        <v>0</v>
      </c>
      <c r="I224" s="2" t="str">
        <f t="shared" si="81"/>
        <v>d</v>
      </c>
      <c r="J224" s="4" t="str">
        <f t="shared" si="82"/>
        <v>p</v>
      </c>
      <c r="K224" s="3">
        <v>0</v>
      </c>
      <c r="L224" s="2" t="str">
        <f t="shared" si="83"/>
        <v>d</v>
      </c>
      <c r="M224" s="4" t="str">
        <f t="shared" si="84"/>
        <v>p</v>
      </c>
      <c r="N224" s="3">
        <v>0</v>
      </c>
      <c r="O224" s="2" t="str">
        <f t="shared" si="85"/>
        <v>d</v>
      </c>
      <c r="P224" s="4" t="str">
        <f t="shared" si="86"/>
        <v>p</v>
      </c>
      <c r="Q224" s="3">
        <v>0</v>
      </c>
      <c r="R224" s="2" t="str">
        <f t="shared" si="87"/>
        <v>d</v>
      </c>
      <c r="S224" s="4" t="str">
        <f t="shared" si="88"/>
        <v>p</v>
      </c>
      <c r="T224" s="3">
        <v>0</v>
      </c>
    </row>
    <row r="225" spans="1:20" ht="15.75">
      <c r="A225" s="2">
        <v>6</v>
      </c>
      <c r="B225" s="3"/>
      <c r="C225" s="11" t="s">
        <v>14</v>
      </c>
      <c r="D225" s="4" t="s">
        <v>18</v>
      </c>
      <c r="E225" s="3">
        <v>0</v>
      </c>
      <c r="F225" s="2" t="str">
        <f t="shared" si="89"/>
        <v>m</v>
      </c>
      <c r="G225" s="4" t="str">
        <f t="shared" si="90"/>
        <v>w</v>
      </c>
      <c r="H225" s="3">
        <v>0</v>
      </c>
      <c r="I225" s="2" t="str">
        <f t="shared" si="81"/>
        <v>m</v>
      </c>
      <c r="J225" s="4" t="str">
        <f t="shared" si="82"/>
        <v>w</v>
      </c>
      <c r="K225" s="3">
        <v>0</v>
      </c>
      <c r="L225" s="2" t="str">
        <f t="shared" si="83"/>
        <v>m</v>
      </c>
      <c r="M225" s="4" t="str">
        <f t="shared" si="84"/>
        <v>w</v>
      </c>
      <c r="N225" s="3">
        <v>0</v>
      </c>
      <c r="O225" s="2" t="str">
        <f t="shared" si="85"/>
        <v>m</v>
      </c>
      <c r="P225" s="4" t="str">
        <f t="shared" si="86"/>
        <v>w</v>
      </c>
      <c r="Q225" s="3">
        <v>0</v>
      </c>
      <c r="R225" s="2" t="str">
        <f t="shared" si="87"/>
        <v>m</v>
      </c>
      <c r="S225" s="4" t="str">
        <f t="shared" si="88"/>
        <v>w</v>
      </c>
      <c r="T225" s="3">
        <v>0</v>
      </c>
    </row>
    <row r="226" spans="1:20" ht="15.75">
      <c r="A226" s="2">
        <v>7</v>
      </c>
      <c r="B226" s="3"/>
      <c r="C226" s="11" t="s">
        <v>14</v>
      </c>
      <c r="D226" s="4" t="s">
        <v>18</v>
      </c>
      <c r="E226" s="3">
        <v>0</v>
      </c>
      <c r="F226" s="2" t="str">
        <f t="shared" si="89"/>
        <v>m</v>
      </c>
      <c r="G226" s="4" t="str">
        <f t="shared" si="90"/>
        <v>w</v>
      </c>
      <c r="H226" s="3">
        <v>0</v>
      </c>
      <c r="I226" s="2" t="str">
        <f t="shared" si="81"/>
        <v>m</v>
      </c>
      <c r="J226" s="4" t="str">
        <f t="shared" si="82"/>
        <v>w</v>
      </c>
      <c r="K226" s="3">
        <v>0</v>
      </c>
      <c r="L226" s="2" t="str">
        <f t="shared" si="83"/>
        <v>m</v>
      </c>
      <c r="M226" s="4" t="str">
        <f t="shared" si="84"/>
        <v>w</v>
      </c>
      <c r="N226" s="3">
        <v>0</v>
      </c>
      <c r="O226" s="2" t="str">
        <f t="shared" si="85"/>
        <v>m</v>
      </c>
      <c r="P226" s="4" t="str">
        <f t="shared" si="86"/>
        <v>w</v>
      </c>
      <c r="Q226" s="3">
        <v>0</v>
      </c>
      <c r="R226" s="2" t="str">
        <f t="shared" si="87"/>
        <v>m</v>
      </c>
      <c r="S226" s="4" t="str">
        <f t="shared" si="88"/>
        <v>w</v>
      </c>
      <c r="T226" s="3">
        <v>0</v>
      </c>
    </row>
    <row r="227" spans="1:20" ht="15.75">
      <c r="A227" s="2">
        <v>8</v>
      </c>
      <c r="B227" s="3"/>
      <c r="C227" s="11" t="s">
        <v>15</v>
      </c>
      <c r="D227" s="4" t="s">
        <v>17</v>
      </c>
      <c r="E227" s="3">
        <v>0</v>
      </c>
      <c r="F227" s="2" t="str">
        <f t="shared" si="89"/>
        <v>d</v>
      </c>
      <c r="G227" s="4" t="str">
        <f t="shared" si="90"/>
        <v>p</v>
      </c>
      <c r="H227" s="3">
        <v>0</v>
      </c>
      <c r="I227" s="2" t="str">
        <f t="shared" si="81"/>
        <v>d</v>
      </c>
      <c r="J227" s="4" t="str">
        <f t="shared" si="82"/>
        <v>p</v>
      </c>
      <c r="K227" s="3">
        <v>0</v>
      </c>
      <c r="L227" s="2" t="str">
        <f t="shared" si="83"/>
        <v>d</v>
      </c>
      <c r="M227" s="4" t="str">
        <f t="shared" si="84"/>
        <v>p</v>
      </c>
      <c r="N227" s="3">
        <v>0</v>
      </c>
      <c r="O227" s="2" t="str">
        <f t="shared" si="85"/>
        <v>d</v>
      </c>
      <c r="P227" s="4" t="str">
        <f t="shared" si="86"/>
        <v>p</v>
      </c>
      <c r="Q227" s="3">
        <v>0</v>
      </c>
      <c r="R227" s="2" t="str">
        <f t="shared" si="87"/>
        <v>d</v>
      </c>
      <c r="S227" s="4" t="str">
        <f t="shared" si="88"/>
        <v>p</v>
      </c>
      <c r="T227" s="3">
        <v>0</v>
      </c>
    </row>
    <row r="228" spans="1:20" ht="15.75">
      <c r="A228" s="2">
        <v>9</v>
      </c>
      <c r="B228" s="3"/>
      <c r="C228" s="11" t="s">
        <v>14</v>
      </c>
      <c r="D228" s="4" t="s">
        <v>17</v>
      </c>
      <c r="E228" s="3">
        <v>0</v>
      </c>
      <c r="F228" s="2" t="str">
        <f t="shared" si="89"/>
        <v>m</v>
      </c>
      <c r="G228" s="4" t="str">
        <f t="shared" si="90"/>
        <v>p</v>
      </c>
      <c r="H228" s="3">
        <v>0</v>
      </c>
      <c r="I228" s="2" t="str">
        <f t="shared" si="81"/>
        <v>m</v>
      </c>
      <c r="J228" s="4" t="str">
        <f t="shared" si="82"/>
        <v>p</v>
      </c>
      <c r="K228" s="3">
        <v>0</v>
      </c>
      <c r="L228" s="2" t="str">
        <f t="shared" si="83"/>
        <v>m</v>
      </c>
      <c r="M228" s="4" t="str">
        <f t="shared" si="84"/>
        <v>p</v>
      </c>
      <c r="N228" s="3">
        <v>0</v>
      </c>
      <c r="O228" s="2" t="str">
        <f t="shared" si="85"/>
        <v>m</v>
      </c>
      <c r="P228" s="4" t="str">
        <f t="shared" si="86"/>
        <v>p</v>
      </c>
      <c r="Q228" s="3">
        <v>0</v>
      </c>
      <c r="R228" s="2" t="str">
        <f t="shared" si="87"/>
        <v>m</v>
      </c>
      <c r="S228" s="4" t="str">
        <f t="shared" si="88"/>
        <v>p</v>
      </c>
      <c r="T228" s="3">
        <v>0</v>
      </c>
    </row>
    <row r="229" spans="1:20" ht="15.75">
      <c r="A229" s="2">
        <v>10</v>
      </c>
      <c r="B229" s="3"/>
      <c r="C229" s="11" t="s">
        <v>14</v>
      </c>
      <c r="D229" s="4" t="s">
        <v>18</v>
      </c>
      <c r="E229" s="3">
        <v>0</v>
      </c>
      <c r="F229" s="2" t="str">
        <f t="shared" si="89"/>
        <v>m</v>
      </c>
      <c r="G229" s="4" t="str">
        <f t="shared" si="90"/>
        <v>w</v>
      </c>
      <c r="H229" s="3">
        <v>0</v>
      </c>
      <c r="I229" s="2" t="str">
        <f t="shared" si="81"/>
        <v>m</v>
      </c>
      <c r="J229" s="4" t="str">
        <f t="shared" si="82"/>
        <v>w</v>
      </c>
      <c r="K229" s="3">
        <v>0</v>
      </c>
      <c r="L229" s="2" t="str">
        <f t="shared" si="83"/>
        <v>m</v>
      </c>
      <c r="M229" s="4" t="str">
        <f t="shared" si="84"/>
        <v>w</v>
      </c>
      <c r="N229" s="3">
        <v>0</v>
      </c>
      <c r="O229" s="2" t="str">
        <f t="shared" si="85"/>
        <v>m</v>
      </c>
      <c r="P229" s="4" t="str">
        <f t="shared" si="86"/>
        <v>w</v>
      </c>
      <c r="Q229" s="3">
        <v>0</v>
      </c>
      <c r="R229" s="2" t="str">
        <f t="shared" si="87"/>
        <v>m</v>
      </c>
      <c r="S229" s="4" t="str">
        <f t="shared" si="88"/>
        <v>w</v>
      </c>
      <c r="T229" s="3">
        <v>0</v>
      </c>
    </row>
    <row r="230" spans="1:20" ht="15.75">
      <c r="A230" s="2">
        <v>11</v>
      </c>
      <c r="B230" s="3"/>
      <c r="C230" s="11" t="s">
        <v>14</v>
      </c>
      <c r="D230" s="4" t="s">
        <v>18</v>
      </c>
      <c r="E230" s="3">
        <v>0</v>
      </c>
      <c r="F230" s="2" t="str">
        <f t="shared" si="89"/>
        <v>m</v>
      </c>
      <c r="G230" s="4" t="str">
        <f t="shared" si="90"/>
        <v>w</v>
      </c>
      <c r="H230" s="3">
        <v>0</v>
      </c>
      <c r="I230" s="2" t="str">
        <f t="shared" si="81"/>
        <v>m</v>
      </c>
      <c r="J230" s="4" t="str">
        <f t="shared" si="82"/>
        <v>w</v>
      </c>
      <c r="K230" s="3">
        <v>0</v>
      </c>
      <c r="L230" s="2" t="str">
        <f t="shared" si="83"/>
        <v>m</v>
      </c>
      <c r="M230" s="4" t="str">
        <f t="shared" si="84"/>
        <v>w</v>
      </c>
      <c r="N230" s="3">
        <v>0</v>
      </c>
      <c r="O230" s="2" t="str">
        <f t="shared" si="85"/>
        <v>m</v>
      </c>
      <c r="P230" s="4" t="str">
        <f t="shared" si="86"/>
        <v>w</v>
      </c>
      <c r="Q230" s="3">
        <v>0</v>
      </c>
      <c r="R230" s="2" t="str">
        <f t="shared" si="87"/>
        <v>m</v>
      </c>
      <c r="S230" s="4" t="str">
        <f t="shared" si="88"/>
        <v>w</v>
      </c>
      <c r="T230" s="3">
        <v>0</v>
      </c>
    </row>
    <row r="231" spans="1:20" ht="15.75">
      <c r="A231" s="2">
        <v>12</v>
      </c>
      <c r="B231" s="3" t="s">
        <v>57</v>
      </c>
      <c r="C231" s="11" t="s">
        <v>14</v>
      </c>
      <c r="D231" s="4" t="s">
        <v>18</v>
      </c>
      <c r="E231" s="3">
        <v>0</v>
      </c>
      <c r="F231" s="2" t="str">
        <f t="shared" si="89"/>
        <v>m</v>
      </c>
      <c r="G231" s="4" t="str">
        <f t="shared" si="90"/>
        <v>w</v>
      </c>
      <c r="H231" s="3">
        <v>0</v>
      </c>
      <c r="I231" s="2" t="str">
        <f t="shared" si="81"/>
        <v>m</v>
      </c>
      <c r="J231" s="4" t="str">
        <f t="shared" si="82"/>
        <v>w</v>
      </c>
      <c r="K231" s="3">
        <v>0</v>
      </c>
      <c r="L231" s="2" t="str">
        <f t="shared" si="83"/>
        <v>m</v>
      </c>
      <c r="M231" s="4" t="str">
        <f t="shared" si="84"/>
        <v>w</v>
      </c>
      <c r="N231" s="3">
        <v>0</v>
      </c>
      <c r="O231" s="2" t="str">
        <f t="shared" si="85"/>
        <v>m</v>
      </c>
      <c r="P231" s="4" t="str">
        <f t="shared" si="86"/>
        <v>w</v>
      </c>
      <c r="Q231" s="3">
        <v>0</v>
      </c>
      <c r="R231" s="2" t="str">
        <f t="shared" si="87"/>
        <v>m</v>
      </c>
      <c r="S231" s="4" t="str">
        <f t="shared" si="88"/>
        <v>w</v>
      </c>
      <c r="T231" s="3">
        <v>0</v>
      </c>
    </row>
    <row r="232" spans="1:20" ht="15.75">
      <c r="A232" s="2">
        <v>13</v>
      </c>
      <c r="B232" s="3"/>
      <c r="C232" s="11" t="s">
        <v>15</v>
      </c>
      <c r="D232" s="4" t="s">
        <v>17</v>
      </c>
      <c r="E232" s="3">
        <v>0</v>
      </c>
      <c r="F232" s="2" t="str">
        <f t="shared" si="89"/>
        <v>d</v>
      </c>
      <c r="G232" s="4" t="str">
        <f t="shared" si="90"/>
        <v>p</v>
      </c>
      <c r="H232" s="3">
        <v>0</v>
      </c>
      <c r="I232" s="2" t="str">
        <f t="shared" si="81"/>
        <v>d</v>
      </c>
      <c r="J232" s="4" t="str">
        <f t="shared" si="82"/>
        <v>p</v>
      </c>
      <c r="K232" s="3">
        <v>0</v>
      </c>
      <c r="L232" s="2" t="str">
        <f t="shared" si="83"/>
        <v>d</v>
      </c>
      <c r="M232" s="4" t="str">
        <f t="shared" si="84"/>
        <v>p</v>
      </c>
      <c r="N232" s="3">
        <v>0</v>
      </c>
      <c r="O232" s="2" t="str">
        <f t="shared" si="85"/>
        <v>d</v>
      </c>
      <c r="P232" s="4" t="str">
        <f t="shared" si="86"/>
        <v>p</v>
      </c>
      <c r="Q232" s="3">
        <v>0</v>
      </c>
      <c r="R232" s="2" t="str">
        <f t="shared" si="87"/>
        <v>d</v>
      </c>
      <c r="S232" s="4" t="str">
        <f t="shared" si="88"/>
        <v>p</v>
      </c>
      <c r="T232" s="3">
        <v>0</v>
      </c>
    </row>
    <row r="233" spans="1:20" ht="15.75">
      <c r="A233" s="2">
        <v>14</v>
      </c>
      <c r="B233" s="3"/>
      <c r="C233" s="11" t="s">
        <v>15</v>
      </c>
      <c r="D233" s="4" t="s">
        <v>17</v>
      </c>
      <c r="E233" s="3">
        <v>0</v>
      </c>
      <c r="F233" s="2" t="str">
        <f t="shared" si="89"/>
        <v>d</v>
      </c>
      <c r="G233" s="4" t="str">
        <f t="shared" si="90"/>
        <v>p</v>
      </c>
      <c r="H233" s="3">
        <v>0</v>
      </c>
      <c r="I233" s="2" t="str">
        <f t="shared" si="81"/>
        <v>d</v>
      </c>
      <c r="J233" s="4" t="str">
        <f t="shared" si="82"/>
        <v>p</v>
      </c>
      <c r="K233" s="3">
        <v>0</v>
      </c>
      <c r="L233" s="2" t="str">
        <f t="shared" si="83"/>
        <v>d</v>
      </c>
      <c r="M233" s="4" t="str">
        <f t="shared" si="84"/>
        <v>p</v>
      </c>
      <c r="N233" s="3">
        <v>0</v>
      </c>
      <c r="O233" s="2" t="str">
        <f t="shared" si="85"/>
        <v>d</v>
      </c>
      <c r="P233" s="4" t="str">
        <f t="shared" si="86"/>
        <v>p</v>
      </c>
      <c r="Q233" s="3">
        <v>0</v>
      </c>
      <c r="R233" s="2" t="str">
        <f t="shared" si="87"/>
        <v>d</v>
      </c>
      <c r="S233" s="4" t="str">
        <f t="shared" si="88"/>
        <v>p</v>
      </c>
      <c r="T233" s="3">
        <v>0</v>
      </c>
    </row>
    <row r="234" spans="1:20" ht="15.75">
      <c r="A234" s="2">
        <v>15</v>
      </c>
      <c r="B234" s="3"/>
      <c r="C234" s="11" t="s">
        <v>14</v>
      </c>
      <c r="D234" s="4" t="s">
        <v>18</v>
      </c>
      <c r="E234" s="3">
        <v>0</v>
      </c>
      <c r="F234" s="2" t="str">
        <f t="shared" si="89"/>
        <v>m</v>
      </c>
      <c r="G234" s="4" t="str">
        <f t="shared" si="90"/>
        <v>w</v>
      </c>
      <c r="H234" s="3">
        <v>0</v>
      </c>
      <c r="I234" s="2" t="str">
        <f t="shared" si="81"/>
        <v>m</v>
      </c>
      <c r="J234" s="4" t="str">
        <f t="shared" si="82"/>
        <v>w</v>
      </c>
      <c r="K234" s="3">
        <v>0</v>
      </c>
      <c r="L234" s="2" t="str">
        <f t="shared" si="83"/>
        <v>m</v>
      </c>
      <c r="M234" s="4" t="str">
        <f t="shared" si="84"/>
        <v>w</v>
      </c>
      <c r="N234" s="3">
        <v>0</v>
      </c>
      <c r="O234" s="2" t="str">
        <f t="shared" si="85"/>
        <v>m</v>
      </c>
      <c r="P234" s="4" t="str">
        <f t="shared" si="86"/>
        <v>w</v>
      </c>
      <c r="Q234" s="3">
        <v>0</v>
      </c>
      <c r="R234" s="2" t="str">
        <f t="shared" si="87"/>
        <v>m</v>
      </c>
      <c r="S234" s="4" t="str">
        <f t="shared" si="88"/>
        <v>w</v>
      </c>
      <c r="T234" s="3">
        <v>0</v>
      </c>
    </row>
    <row r="235" spans="1:20" ht="15.75">
      <c r="A235" s="2">
        <v>16</v>
      </c>
      <c r="B235" s="3"/>
      <c r="C235" s="11" t="s">
        <v>15</v>
      </c>
      <c r="D235" s="4" t="s">
        <v>17</v>
      </c>
      <c r="E235" s="3">
        <v>0</v>
      </c>
      <c r="F235" s="2" t="str">
        <f t="shared" si="89"/>
        <v>d</v>
      </c>
      <c r="G235" s="4" t="str">
        <f t="shared" si="90"/>
        <v>p</v>
      </c>
      <c r="H235" s="3">
        <v>0</v>
      </c>
      <c r="I235" s="2" t="str">
        <f t="shared" si="81"/>
        <v>d</v>
      </c>
      <c r="J235" s="4" t="str">
        <f t="shared" si="82"/>
        <v>p</v>
      </c>
      <c r="K235" s="3">
        <v>0</v>
      </c>
      <c r="L235" s="2" t="str">
        <f t="shared" si="83"/>
        <v>d</v>
      </c>
      <c r="M235" s="4" t="str">
        <f t="shared" si="84"/>
        <v>p</v>
      </c>
      <c r="N235" s="3">
        <v>0</v>
      </c>
      <c r="O235" s="2" t="str">
        <f t="shared" si="85"/>
        <v>d</v>
      </c>
      <c r="P235" s="4" t="str">
        <f t="shared" si="86"/>
        <v>p</v>
      </c>
      <c r="Q235" s="3">
        <v>0</v>
      </c>
      <c r="R235" s="2" t="str">
        <f t="shared" si="87"/>
        <v>d</v>
      </c>
      <c r="S235" s="4" t="str">
        <f t="shared" si="88"/>
        <v>p</v>
      </c>
      <c r="T235" s="3">
        <v>0</v>
      </c>
    </row>
    <row r="236" spans="1:20" ht="15.75">
      <c r="A236" s="2">
        <v>17</v>
      </c>
      <c r="B236" s="3"/>
      <c r="C236" s="11" t="s">
        <v>14</v>
      </c>
      <c r="D236" s="4" t="s">
        <v>18</v>
      </c>
      <c r="E236" s="3">
        <v>0</v>
      </c>
      <c r="F236" s="2" t="str">
        <f t="shared" si="89"/>
        <v>m</v>
      </c>
      <c r="G236" s="4" t="str">
        <f t="shared" si="90"/>
        <v>w</v>
      </c>
      <c r="H236" s="3">
        <v>0</v>
      </c>
      <c r="I236" s="2" t="str">
        <f t="shared" si="81"/>
        <v>m</v>
      </c>
      <c r="J236" s="4" t="str">
        <f t="shared" si="82"/>
        <v>w</v>
      </c>
      <c r="K236" s="3">
        <v>0</v>
      </c>
      <c r="L236" s="2" t="str">
        <f t="shared" si="83"/>
        <v>m</v>
      </c>
      <c r="M236" s="4" t="str">
        <f t="shared" si="84"/>
        <v>w</v>
      </c>
      <c r="N236" s="3">
        <v>0</v>
      </c>
      <c r="O236" s="2" t="str">
        <f t="shared" si="85"/>
        <v>m</v>
      </c>
      <c r="P236" s="4" t="str">
        <f t="shared" si="86"/>
        <v>w</v>
      </c>
      <c r="Q236" s="3">
        <v>0</v>
      </c>
      <c r="R236" s="2" t="str">
        <f t="shared" si="87"/>
        <v>m</v>
      </c>
      <c r="S236" s="4" t="str">
        <f t="shared" si="88"/>
        <v>w</v>
      </c>
      <c r="T236" s="3">
        <v>0</v>
      </c>
    </row>
    <row r="237" spans="1:20" ht="15.75">
      <c r="A237" s="2">
        <v>18</v>
      </c>
      <c r="B237" s="3" t="s">
        <v>58</v>
      </c>
      <c r="C237" s="11" t="s">
        <v>14</v>
      </c>
      <c r="D237" s="4" t="s">
        <v>18</v>
      </c>
      <c r="E237" s="3">
        <v>0</v>
      </c>
      <c r="F237" s="2" t="str">
        <f t="shared" si="89"/>
        <v>m</v>
      </c>
      <c r="G237" s="4" t="str">
        <f t="shared" si="90"/>
        <v>w</v>
      </c>
      <c r="H237" s="3">
        <v>0</v>
      </c>
      <c r="I237" s="2" t="str">
        <f t="shared" si="81"/>
        <v>m</v>
      </c>
      <c r="J237" s="4" t="str">
        <f t="shared" si="82"/>
        <v>w</v>
      </c>
      <c r="K237" s="3">
        <v>0</v>
      </c>
      <c r="L237" s="2" t="str">
        <f t="shared" si="83"/>
        <v>m</v>
      </c>
      <c r="M237" s="4" t="str">
        <f t="shared" si="84"/>
        <v>w</v>
      </c>
      <c r="N237" s="3">
        <v>0</v>
      </c>
      <c r="O237" s="2" t="str">
        <f t="shared" si="85"/>
        <v>m</v>
      </c>
      <c r="P237" s="4" t="str">
        <f t="shared" si="86"/>
        <v>w</v>
      </c>
      <c r="Q237" s="3">
        <v>0</v>
      </c>
      <c r="R237" s="2" t="str">
        <f t="shared" si="87"/>
        <v>m</v>
      </c>
      <c r="S237" s="4" t="str">
        <f t="shared" si="88"/>
        <v>w</v>
      </c>
      <c r="T237" s="3">
        <v>0</v>
      </c>
    </row>
    <row r="238" spans="1:20" ht="15.75">
      <c r="A238" s="2">
        <v>19</v>
      </c>
      <c r="B238" s="3" t="s">
        <v>59</v>
      </c>
      <c r="C238" s="11" t="s">
        <v>14</v>
      </c>
      <c r="D238" s="4" t="s">
        <v>17</v>
      </c>
      <c r="E238" s="3">
        <v>0</v>
      </c>
      <c r="F238" s="2" t="str">
        <f t="shared" si="89"/>
        <v>m</v>
      </c>
      <c r="G238" s="4" t="str">
        <f t="shared" si="90"/>
        <v>p</v>
      </c>
      <c r="H238" s="3">
        <v>0</v>
      </c>
      <c r="I238" s="2" t="str">
        <f t="shared" si="81"/>
        <v>m</v>
      </c>
      <c r="J238" s="4" t="str">
        <f t="shared" si="82"/>
        <v>p</v>
      </c>
      <c r="K238" s="3">
        <v>0</v>
      </c>
      <c r="L238" s="2" t="str">
        <f t="shared" si="83"/>
        <v>m</v>
      </c>
      <c r="M238" s="4" t="str">
        <f t="shared" si="84"/>
        <v>p</v>
      </c>
      <c r="N238" s="3">
        <v>0</v>
      </c>
      <c r="O238" s="2" t="str">
        <f t="shared" si="85"/>
        <v>m</v>
      </c>
      <c r="P238" s="4" t="str">
        <f t="shared" si="86"/>
        <v>p</v>
      </c>
      <c r="Q238" s="3">
        <v>0</v>
      </c>
      <c r="R238" s="2" t="str">
        <f t="shared" si="87"/>
        <v>m</v>
      </c>
      <c r="S238" s="4" t="str">
        <f t="shared" si="88"/>
        <v>p</v>
      </c>
      <c r="T238" s="3">
        <v>0</v>
      </c>
    </row>
    <row r="239" spans="1:20" ht="15.75">
      <c r="A239" s="2">
        <v>20</v>
      </c>
      <c r="B239" s="3"/>
      <c r="C239" s="11" t="s">
        <v>15</v>
      </c>
      <c r="D239" s="4" t="s">
        <v>17</v>
      </c>
      <c r="E239" s="3">
        <v>0</v>
      </c>
      <c r="F239" s="2" t="str">
        <f t="shared" si="89"/>
        <v>d</v>
      </c>
      <c r="G239" s="4" t="str">
        <f t="shared" si="90"/>
        <v>p</v>
      </c>
      <c r="H239" s="3">
        <v>0</v>
      </c>
      <c r="I239" s="2" t="str">
        <f t="shared" si="81"/>
        <v>d</v>
      </c>
      <c r="J239" s="4" t="str">
        <f t="shared" si="82"/>
        <v>p</v>
      </c>
      <c r="K239" s="3">
        <v>0</v>
      </c>
      <c r="L239" s="2" t="s">
        <v>15</v>
      </c>
      <c r="M239" s="4" t="s">
        <v>18</v>
      </c>
      <c r="N239" s="3">
        <v>1</v>
      </c>
      <c r="O239" s="2" t="str">
        <f t="shared" si="85"/>
        <v>d</v>
      </c>
      <c r="P239" s="4" t="str">
        <f t="shared" si="86"/>
        <v>w</v>
      </c>
      <c r="Q239" s="3">
        <v>0</v>
      </c>
      <c r="R239" s="2" t="str">
        <f t="shared" si="87"/>
        <v>d</v>
      </c>
      <c r="S239" s="4" t="str">
        <f t="shared" si="88"/>
        <v>w</v>
      </c>
      <c r="T239" s="3">
        <v>0</v>
      </c>
    </row>
    <row r="240" spans="1:20" ht="15.75">
      <c r="A240" s="2">
        <v>21</v>
      </c>
      <c r="B240" s="3"/>
      <c r="C240" s="11" t="s">
        <v>14</v>
      </c>
      <c r="D240" s="4" t="s">
        <v>17</v>
      </c>
      <c r="E240" s="3">
        <v>0</v>
      </c>
      <c r="F240" s="2" t="str">
        <f t="shared" si="89"/>
        <v>m</v>
      </c>
      <c r="G240" s="4" t="str">
        <f t="shared" si="90"/>
        <v>p</v>
      </c>
      <c r="H240" s="3">
        <v>0</v>
      </c>
      <c r="I240" s="2" t="str">
        <f t="shared" si="81"/>
        <v>m</v>
      </c>
      <c r="J240" s="4" t="str">
        <f t="shared" si="82"/>
        <v>p</v>
      </c>
      <c r="K240" s="3">
        <v>0</v>
      </c>
      <c r="L240" s="2" t="str">
        <f aca="true" t="shared" si="91" ref="L240:L249">I240</f>
        <v>m</v>
      </c>
      <c r="M240" s="4" t="str">
        <f aca="true" t="shared" si="92" ref="M240:M249">J240</f>
        <v>p</v>
      </c>
      <c r="N240" s="3">
        <v>0</v>
      </c>
      <c r="O240" s="2" t="str">
        <f t="shared" si="85"/>
        <v>m</v>
      </c>
      <c r="P240" s="4" t="str">
        <f t="shared" si="86"/>
        <v>p</v>
      </c>
      <c r="Q240" s="3">
        <v>0</v>
      </c>
      <c r="R240" s="2" t="str">
        <f t="shared" si="87"/>
        <v>m</v>
      </c>
      <c r="S240" s="4" t="str">
        <f t="shared" si="88"/>
        <v>p</v>
      </c>
      <c r="T240" s="3">
        <v>0</v>
      </c>
    </row>
    <row r="241" spans="1:20" ht="15.75">
      <c r="A241" s="2">
        <v>22</v>
      </c>
      <c r="B241" s="3"/>
      <c r="C241" s="11" t="s">
        <v>14</v>
      </c>
      <c r="D241" s="4" t="s">
        <v>18</v>
      </c>
      <c r="E241" s="3">
        <v>0</v>
      </c>
      <c r="F241" s="2" t="str">
        <f t="shared" si="89"/>
        <v>m</v>
      </c>
      <c r="G241" s="4" t="str">
        <f t="shared" si="90"/>
        <v>w</v>
      </c>
      <c r="H241" s="3">
        <v>0</v>
      </c>
      <c r="I241" s="2" t="str">
        <f t="shared" si="81"/>
        <v>m</v>
      </c>
      <c r="J241" s="4" t="str">
        <f t="shared" si="82"/>
        <v>w</v>
      </c>
      <c r="K241" s="3">
        <v>0</v>
      </c>
      <c r="L241" s="2" t="str">
        <f t="shared" si="91"/>
        <v>m</v>
      </c>
      <c r="M241" s="4" t="str">
        <f t="shared" si="92"/>
        <v>w</v>
      </c>
      <c r="N241" s="3">
        <v>0</v>
      </c>
      <c r="O241" s="2" t="str">
        <f t="shared" si="85"/>
        <v>m</v>
      </c>
      <c r="P241" s="4" t="str">
        <f t="shared" si="86"/>
        <v>w</v>
      </c>
      <c r="Q241" s="3">
        <v>0</v>
      </c>
      <c r="R241" s="2" t="str">
        <f t="shared" si="87"/>
        <v>m</v>
      </c>
      <c r="S241" s="4" t="str">
        <f t="shared" si="88"/>
        <v>w</v>
      </c>
      <c r="T241" s="3">
        <v>0</v>
      </c>
    </row>
    <row r="242" spans="1:20" ht="15.75">
      <c r="A242" s="2">
        <v>23</v>
      </c>
      <c r="B242" s="3" t="s">
        <v>60</v>
      </c>
      <c r="C242" s="11" t="s">
        <v>14</v>
      </c>
      <c r="D242" s="4" t="s">
        <v>18</v>
      </c>
      <c r="E242" s="3">
        <v>0</v>
      </c>
      <c r="F242" s="2" t="str">
        <f t="shared" si="89"/>
        <v>m</v>
      </c>
      <c r="G242" s="4" t="str">
        <f t="shared" si="90"/>
        <v>w</v>
      </c>
      <c r="H242" s="3">
        <v>0</v>
      </c>
      <c r="I242" s="2" t="str">
        <f t="shared" si="81"/>
        <v>m</v>
      </c>
      <c r="J242" s="4" t="str">
        <f t="shared" si="82"/>
        <v>w</v>
      </c>
      <c r="K242" s="3">
        <v>0</v>
      </c>
      <c r="L242" s="2" t="str">
        <f t="shared" si="91"/>
        <v>m</v>
      </c>
      <c r="M242" s="4" t="str">
        <f t="shared" si="92"/>
        <v>w</v>
      </c>
      <c r="N242" s="3">
        <v>0</v>
      </c>
      <c r="O242" s="2" t="str">
        <f t="shared" si="85"/>
        <v>m</v>
      </c>
      <c r="P242" s="4" t="str">
        <f t="shared" si="86"/>
        <v>w</v>
      </c>
      <c r="Q242" s="3">
        <v>0</v>
      </c>
      <c r="R242" s="2" t="str">
        <f t="shared" si="87"/>
        <v>m</v>
      </c>
      <c r="S242" s="4" t="str">
        <f t="shared" si="88"/>
        <v>w</v>
      </c>
      <c r="T242" s="3">
        <v>0</v>
      </c>
    </row>
    <row r="243" spans="1:20" ht="15.75">
      <c r="A243" s="2">
        <v>24</v>
      </c>
      <c r="B243" s="3"/>
      <c r="C243" s="11" t="s">
        <v>14</v>
      </c>
      <c r="D243" s="4" t="s">
        <v>18</v>
      </c>
      <c r="E243" s="3">
        <v>0</v>
      </c>
      <c r="F243" s="2" t="str">
        <f t="shared" si="89"/>
        <v>m</v>
      </c>
      <c r="G243" s="4" t="str">
        <f t="shared" si="90"/>
        <v>w</v>
      </c>
      <c r="H243" s="3">
        <v>0</v>
      </c>
      <c r="I243" s="2" t="str">
        <f t="shared" si="81"/>
        <v>m</v>
      </c>
      <c r="J243" s="4" t="str">
        <f t="shared" si="82"/>
        <v>w</v>
      </c>
      <c r="K243" s="3">
        <v>0</v>
      </c>
      <c r="L243" s="2" t="str">
        <f t="shared" si="91"/>
        <v>m</v>
      </c>
      <c r="M243" s="4" t="str">
        <f t="shared" si="92"/>
        <v>w</v>
      </c>
      <c r="N243" s="3">
        <v>0</v>
      </c>
      <c r="O243" s="2" t="str">
        <f t="shared" si="85"/>
        <v>m</v>
      </c>
      <c r="P243" s="4" t="str">
        <f t="shared" si="86"/>
        <v>w</v>
      </c>
      <c r="Q243" s="3">
        <v>0</v>
      </c>
      <c r="R243" s="2" t="str">
        <f t="shared" si="87"/>
        <v>m</v>
      </c>
      <c r="S243" s="4" t="str">
        <f t="shared" si="88"/>
        <v>w</v>
      </c>
      <c r="T243" s="3">
        <v>0</v>
      </c>
    </row>
    <row r="244" spans="1:20" ht="15.75">
      <c r="A244" s="2">
        <v>25</v>
      </c>
      <c r="B244" s="3"/>
      <c r="C244" s="11" t="s">
        <v>15</v>
      </c>
      <c r="D244" s="4" t="s">
        <v>17</v>
      </c>
      <c r="E244" s="3">
        <v>0</v>
      </c>
      <c r="F244" s="2" t="str">
        <f t="shared" si="89"/>
        <v>d</v>
      </c>
      <c r="G244" s="4" t="str">
        <f t="shared" si="90"/>
        <v>p</v>
      </c>
      <c r="H244" s="3">
        <v>0</v>
      </c>
      <c r="I244" s="2" t="str">
        <f t="shared" si="81"/>
        <v>d</v>
      </c>
      <c r="J244" s="4" t="str">
        <f t="shared" si="82"/>
        <v>p</v>
      </c>
      <c r="K244" s="3">
        <v>0</v>
      </c>
      <c r="L244" s="2" t="str">
        <f t="shared" si="91"/>
        <v>d</v>
      </c>
      <c r="M244" s="4" t="str">
        <f t="shared" si="92"/>
        <v>p</v>
      </c>
      <c r="N244" s="3">
        <v>0</v>
      </c>
      <c r="O244" s="2" t="str">
        <f t="shared" si="85"/>
        <v>d</v>
      </c>
      <c r="P244" s="4" t="str">
        <f t="shared" si="86"/>
        <v>p</v>
      </c>
      <c r="Q244" s="3">
        <v>0</v>
      </c>
      <c r="R244" s="2" t="str">
        <f t="shared" si="87"/>
        <v>d</v>
      </c>
      <c r="S244" s="4" t="str">
        <f t="shared" si="88"/>
        <v>p</v>
      </c>
      <c r="T244" s="3">
        <v>0</v>
      </c>
    </row>
    <row r="245" spans="1:20" ht="15.75">
      <c r="A245" s="7">
        <v>26</v>
      </c>
      <c r="B245" s="3"/>
      <c r="C245" s="11" t="s">
        <v>14</v>
      </c>
      <c r="D245" s="4" t="s">
        <v>18</v>
      </c>
      <c r="E245" s="3">
        <v>0</v>
      </c>
      <c r="F245" s="2" t="str">
        <f t="shared" si="89"/>
        <v>m</v>
      </c>
      <c r="G245" s="4" t="str">
        <f t="shared" si="90"/>
        <v>w</v>
      </c>
      <c r="H245" s="3">
        <v>0</v>
      </c>
      <c r="I245" s="2" t="str">
        <f t="shared" si="81"/>
        <v>m</v>
      </c>
      <c r="J245" s="4" t="str">
        <f t="shared" si="82"/>
        <v>w</v>
      </c>
      <c r="K245" s="3">
        <v>0</v>
      </c>
      <c r="L245" s="2" t="str">
        <f t="shared" si="91"/>
        <v>m</v>
      </c>
      <c r="M245" s="4" t="str">
        <f t="shared" si="92"/>
        <v>w</v>
      </c>
      <c r="N245" s="3">
        <v>0</v>
      </c>
      <c r="O245" s="2" t="str">
        <f t="shared" si="85"/>
        <v>m</v>
      </c>
      <c r="P245" s="4" t="str">
        <f t="shared" si="86"/>
        <v>w</v>
      </c>
      <c r="Q245" s="3">
        <v>0</v>
      </c>
      <c r="R245" s="2" t="str">
        <f t="shared" si="87"/>
        <v>m</v>
      </c>
      <c r="S245" s="4" t="str">
        <f t="shared" si="88"/>
        <v>w</v>
      </c>
      <c r="T245" s="3">
        <v>0</v>
      </c>
    </row>
    <row r="246" spans="1:20" ht="15.75">
      <c r="A246" s="7">
        <v>27</v>
      </c>
      <c r="B246" s="3"/>
      <c r="C246" s="11" t="s">
        <v>14</v>
      </c>
      <c r="D246" s="4" t="s">
        <v>17</v>
      </c>
      <c r="E246" s="3">
        <v>0</v>
      </c>
      <c r="F246" s="2" t="str">
        <f t="shared" si="89"/>
        <v>m</v>
      </c>
      <c r="G246" s="4" t="str">
        <f t="shared" si="90"/>
        <v>p</v>
      </c>
      <c r="H246" s="3">
        <v>0</v>
      </c>
      <c r="I246" s="2" t="str">
        <f t="shared" si="81"/>
        <v>m</v>
      </c>
      <c r="J246" s="4" t="str">
        <f t="shared" si="82"/>
        <v>p</v>
      </c>
      <c r="K246" s="3">
        <v>0</v>
      </c>
      <c r="L246" s="2" t="str">
        <f t="shared" si="91"/>
        <v>m</v>
      </c>
      <c r="M246" s="4" t="str">
        <f t="shared" si="92"/>
        <v>p</v>
      </c>
      <c r="N246" s="3">
        <v>0</v>
      </c>
      <c r="O246" s="2" t="str">
        <f t="shared" si="85"/>
        <v>m</v>
      </c>
      <c r="P246" s="4" t="str">
        <f t="shared" si="86"/>
        <v>p</v>
      </c>
      <c r="Q246" s="3">
        <v>0</v>
      </c>
      <c r="R246" s="2" t="str">
        <f t="shared" si="87"/>
        <v>m</v>
      </c>
      <c r="S246" s="4" t="str">
        <f t="shared" si="88"/>
        <v>p</v>
      </c>
      <c r="T246" s="3">
        <v>0</v>
      </c>
    </row>
    <row r="247" spans="1:20" ht="15.75">
      <c r="A247" s="7">
        <v>28</v>
      </c>
      <c r="B247" s="3"/>
      <c r="C247" s="11" t="s">
        <v>15</v>
      </c>
      <c r="D247" s="4" t="s">
        <v>17</v>
      </c>
      <c r="E247" s="3">
        <v>0</v>
      </c>
      <c r="F247" s="2" t="str">
        <f t="shared" si="89"/>
        <v>d</v>
      </c>
      <c r="G247" s="4" t="str">
        <f t="shared" si="90"/>
        <v>p</v>
      </c>
      <c r="H247" s="3">
        <v>0</v>
      </c>
      <c r="I247" s="2" t="str">
        <f t="shared" si="81"/>
        <v>d</v>
      </c>
      <c r="J247" s="4" t="str">
        <f t="shared" si="82"/>
        <v>p</v>
      </c>
      <c r="K247" s="3">
        <v>0</v>
      </c>
      <c r="L247" s="2" t="str">
        <f t="shared" si="91"/>
        <v>d</v>
      </c>
      <c r="M247" s="4" t="str">
        <f t="shared" si="92"/>
        <v>p</v>
      </c>
      <c r="N247" s="3">
        <v>0</v>
      </c>
      <c r="O247" s="2" t="str">
        <f t="shared" si="85"/>
        <v>d</v>
      </c>
      <c r="P247" s="4" t="str">
        <f t="shared" si="86"/>
        <v>p</v>
      </c>
      <c r="Q247" s="3">
        <v>0</v>
      </c>
      <c r="R247" s="2" t="str">
        <f t="shared" si="87"/>
        <v>d</v>
      </c>
      <c r="S247" s="4" t="str">
        <f t="shared" si="88"/>
        <v>p</v>
      </c>
      <c r="T247" s="3">
        <v>0</v>
      </c>
    </row>
    <row r="248" spans="1:20" ht="15.75">
      <c r="A248" s="7">
        <v>29</v>
      </c>
      <c r="B248" s="3"/>
      <c r="C248" s="11" t="s">
        <v>14</v>
      </c>
      <c r="D248" s="4" t="s">
        <v>18</v>
      </c>
      <c r="E248" s="3">
        <v>0</v>
      </c>
      <c r="F248" s="2" t="str">
        <f t="shared" si="89"/>
        <v>m</v>
      </c>
      <c r="G248" s="4" t="str">
        <f t="shared" si="90"/>
        <v>w</v>
      </c>
      <c r="H248" s="3">
        <v>0</v>
      </c>
      <c r="I248" s="2" t="str">
        <f t="shared" si="81"/>
        <v>m</v>
      </c>
      <c r="J248" s="4" t="str">
        <f t="shared" si="82"/>
        <v>w</v>
      </c>
      <c r="K248" s="3">
        <v>0</v>
      </c>
      <c r="L248" s="2" t="str">
        <f t="shared" si="91"/>
        <v>m</v>
      </c>
      <c r="M248" s="4" t="str">
        <f t="shared" si="92"/>
        <v>w</v>
      </c>
      <c r="N248" s="3">
        <v>0</v>
      </c>
      <c r="O248" s="2" t="str">
        <f t="shared" si="85"/>
        <v>m</v>
      </c>
      <c r="P248" s="4" t="str">
        <f t="shared" si="86"/>
        <v>w</v>
      </c>
      <c r="Q248" s="3">
        <v>0</v>
      </c>
      <c r="R248" s="2" t="str">
        <f t="shared" si="87"/>
        <v>m</v>
      </c>
      <c r="S248" s="4" t="str">
        <f t="shared" si="88"/>
        <v>w</v>
      </c>
      <c r="T248" s="3">
        <v>0</v>
      </c>
    </row>
    <row r="249" spans="1:20" ht="16.5" thickBot="1">
      <c r="A249" s="12">
        <v>30</v>
      </c>
      <c r="B249" s="13"/>
      <c r="C249" s="17" t="s">
        <v>14</v>
      </c>
      <c r="D249" s="17" t="s">
        <v>18</v>
      </c>
      <c r="E249" s="13">
        <v>0</v>
      </c>
      <c r="F249" s="16" t="str">
        <f>C249</f>
        <v>m</v>
      </c>
      <c r="G249" s="17" t="str">
        <f>D249</f>
        <v>w</v>
      </c>
      <c r="H249" s="13">
        <v>0</v>
      </c>
      <c r="I249" s="16" t="str">
        <f t="shared" si="81"/>
        <v>m</v>
      </c>
      <c r="J249" s="17" t="str">
        <f>G249</f>
        <v>w</v>
      </c>
      <c r="K249" s="13">
        <v>0</v>
      </c>
      <c r="L249" s="16" t="str">
        <f t="shared" si="91"/>
        <v>m</v>
      </c>
      <c r="M249" s="17" t="str">
        <f t="shared" si="92"/>
        <v>w</v>
      </c>
      <c r="N249" s="13">
        <v>0</v>
      </c>
      <c r="O249" s="16" t="str">
        <f t="shared" si="85"/>
        <v>m</v>
      </c>
      <c r="P249" s="17" t="str">
        <f t="shared" si="86"/>
        <v>w</v>
      </c>
      <c r="Q249" s="13">
        <v>0</v>
      </c>
      <c r="R249" s="16" t="str">
        <f t="shared" si="87"/>
        <v>m</v>
      </c>
      <c r="S249" s="17" t="str">
        <f t="shared" si="88"/>
        <v>w</v>
      </c>
      <c r="T249" s="13">
        <v>0</v>
      </c>
    </row>
    <row r="250" spans="1:20" ht="15.75">
      <c r="A250" s="11"/>
      <c r="B250" s="4"/>
      <c r="C250" s="11"/>
      <c r="D250" s="11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ht="15.75">
      <c r="A251" s="11"/>
      <c r="B251" s="4"/>
      <c r="C251" s="11"/>
      <c r="D251" s="11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ht="16.5" thickBot="1"/>
    <row r="253" spans="1:20" ht="16.5" thickBot="1">
      <c r="A253" s="120"/>
      <c r="B253" s="121"/>
      <c r="C253" s="14" t="s">
        <v>8</v>
      </c>
      <c r="D253" s="14"/>
      <c r="E253" s="14"/>
      <c r="F253" s="14"/>
      <c r="G253" s="14"/>
      <c r="H253" s="14"/>
      <c r="I253" s="30" t="s">
        <v>61</v>
      </c>
      <c r="J253" s="122"/>
      <c r="K253" s="122"/>
      <c r="L253" s="122"/>
      <c r="M253" s="30" t="s">
        <v>62</v>
      </c>
      <c r="N253" s="30"/>
      <c r="O253" s="30"/>
      <c r="P253" s="30"/>
      <c r="Q253" s="30"/>
      <c r="R253" s="30"/>
      <c r="S253" s="30"/>
      <c r="T253" s="123"/>
    </row>
    <row r="254" spans="1:20" ht="15.75">
      <c r="A254" s="124" t="s">
        <v>2</v>
      </c>
      <c r="B254" s="126" t="s">
        <v>0</v>
      </c>
      <c r="C254" s="128">
        <v>1959</v>
      </c>
      <c r="D254" s="129"/>
      <c r="E254" s="130"/>
      <c r="F254" s="128" t="s">
        <v>7</v>
      </c>
      <c r="G254" s="129"/>
      <c r="H254" s="130"/>
      <c r="I254" s="128" t="s">
        <v>6</v>
      </c>
      <c r="J254" s="129"/>
      <c r="K254" s="130"/>
      <c r="L254" s="128">
        <v>1985</v>
      </c>
      <c r="M254" s="129"/>
      <c r="N254" s="130"/>
      <c r="O254" s="128">
        <v>1994</v>
      </c>
      <c r="P254" s="129"/>
      <c r="Q254" s="130"/>
      <c r="R254" s="128" t="s">
        <v>1</v>
      </c>
      <c r="S254" s="129"/>
      <c r="T254" s="130"/>
    </row>
    <row r="255" spans="1:20" ht="16.5" thickBot="1">
      <c r="A255" s="125"/>
      <c r="B255" s="127"/>
      <c r="C255" s="9" t="s">
        <v>3</v>
      </c>
      <c r="D255" s="6" t="s">
        <v>5</v>
      </c>
      <c r="E255" s="8" t="s">
        <v>4</v>
      </c>
      <c r="F255" s="9" t="s">
        <v>3</v>
      </c>
      <c r="G255" s="6" t="s">
        <v>5</v>
      </c>
      <c r="H255" s="8" t="s">
        <v>4</v>
      </c>
      <c r="I255" s="9" t="s">
        <v>3</v>
      </c>
      <c r="J255" s="6" t="s">
        <v>5</v>
      </c>
      <c r="K255" s="8" t="s">
        <v>4</v>
      </c>
      <c r="L255" s="9" t="s">
        <v>3</v>
      </c>
      <c r="M255" s="6" t="s">
        <v>5</v>
      </c>
      <c r="N255" s="10" t="s">
        <v>4</v>
      </c>
      <c r="O255" s="9" t="s">
        <v>3</v>
      </c>
      <c r="P255" s="6" t="s">
        <v>5</v>
      </c>
      <c r="Q255" s="8" t="s">
        <v>4</v>
      </c>
      <c r="R255" s="9" t="s">
        <v>3</v>
      </c>
      <c r="S255" s="6" t="s">
        <v>5</v>
      </c>
      <c r="T255" s="8" t="s">
        <v>4</v>
      </c>
    </row>
    <row r="256" spans="1:20" ht="15.75">
      <c r="A256" s="2">
        <v>1</v>
      </c>
      <c r="B256" s="3"/>
      <c r="C256" s="4" t="s">
        <v>15</v>
      </c>
      <c r="D256" s="4" t="s">
        <v>17</v>
      </c>
      <c r="E256" s="3">
        <v>0</v>
      </c>
      <c r="F256" s="2" t="s">
        <v>14</v>
      </c>
      <c r="G256" s="4" t="s">
        <v>17</v>
      </c>
      <c r="H256" s="3">
        <v>-1</v>
      </c>
      <c r="I256" s="2" t="str">
        <f aca="true" t="shared" si="93" ref="I256:I266">F256</f>
        <v>m</v>
      </c>
      <c r="J256" s="4" t="str">
        <f aca="true" t="shared" si="94" ref="J256:J284">G256</f>
        <v>p</v>
      </c>
      <c r="K256" s="3">
        <v>0</v>
      </c>
      <c r="L256" s="2" t="s">
        <v>14</v>
      </c>
      <c r="M256" s="4" t="s">
        <v>18</v>
      </c>
      <c r="N256" s="3">
        <v>1</v>
      </c>
      <c r="O256" s="2" t="str">
        <f>L256</f>
        <v>m</v>
      </c>
      <c r="P256" s="4" t="str">
        <f>M256</f>
        <v>w</v>
      </c>
      <c r="Q256" s="3">
        <v>0</v>
      </c>
      <c r="R256" s="2" t="s">
        <v>14</v>
      </c>
      <c r="S256" s="4" t="s">
        <v>17</v>
      </c>
      <c r="T256" s="3">
        <v>-1</v>
      </c>
    </row>
    <row r="257" spans="1:20" ht="15.75">
      <c r="A257" s="2">
        <v>2</v>
      </c>
      <c r="B257" s="3"/>
      <c r="C257" s="4" t="s">
        <v>14</v>
      </c>
      <c r="D257" s="4" t="s">
        <v>18</v>
      </c>
      <c r="E257" s="3">
        <v>0</v>
      </c>
      <c r="F257" s="2" t="str">
        <f aca="true" t="shared" si="95" ref="F257:F284">C257</f>
        <v>m</v>
      </c>
      <c r="G257" s="4" t="str">
        <f aca="true" t="shared" si="96" ref="G257:G284">D257</f>
        <v>w</v>
      </c>
      <c r="H257" s="3">
        <v>0</v>
      </c>
      <c r="I257" s="2" t="str">
        <f t="shared" si="93"/>
        <v>m</v>
      </c>
      <c r="J257" s="4" t="str">
        <f t="shared" si="94"/>
        <v>w</v>
      </c>
      <c r="K257" s="3">
        <v>0</v>
      </c>
      <c r="L257" s="2" t="str">
        <f aca="true" t="shared" si="97" ref="L257:M259">I257</f>
        <v>m</v>
      </c>
      <c r="M257" s="4" t="str">
        <f t="shared" si="97"/>
        <v>w</v>
      </c>
      <c r="N257" s="3">
        <v>0</v>
      </c>
      <c r="O257" s="2" t="s">
        <v>14</v>
      </c>
      <c r="P257" s="4" t="s">
        <v>17</v>
      </c>
      <c r="Q257" s="3">
        <v>-1</v>
      </c>
      <c r="R257" s="2" t="str">
        <f aca="true" t="shared" si="98" ref="R257:S260">O257</f>
        <v>m</v>
      </c>
      <c r="S257" s="4" t="str">
        <f t="shared" si="98"/>
        <v>p</v>
      </c>
      <c r="T257" s="3">
        <v>0</v>
      </c>
    </row>
    <row r="258" spans="1:20" ht="15.75">
      <c r="A258" s="2">
        <v>3</v>
      </c>
      <c r="B258" s="3"/>
      <c r="C258" s="4" t="s">
        <v>15</v>
      </c>
      <c r="D258" s="4" t="s">
        <v>18</v>
      </c>
      <c r="E258" s="3">
        <v>0</v>
      </c>
      <c r="F258" s="2" t="str">
        <f t="shared" si="95"/>
        <v>d</v>
      </c>
      <c r="G258" s="4" t="str">
        <f t="shared" si="96"/>
        <v>w</v>
      </c>
      <c r="H258" s="3">
        <v>0</v>
      </c>
      <c r="I258" s="2" t="str">
        <f t="shared" si="93"/>
        <v>d</v>
      </c>
      <c r="J258" s="4" t="str">
        <f t="shared" si="94"/>
        <v>w</v>
      </c>
      <c r="K258" s="3">
        <v>0</v>
      </c>
      <c r="L258" s="2" t="str">
        <f t="shared" si="97"/>
        <v>d</v>
      </c>
      <c r="M258" s="4" t="str">
        <f t="shared" si="97"/>
        <v>w</v>
      </c>
      <c r="N258" s="3">
        <v>0</v>
      </c>
      <c r="O258" s="2" t="str">
        <f>L258</f>
        <v>d</v>
      </c>
      <c r="P258" s="4" t="str">
        <f>M258</f>
        <v>w</v>
      </c>
      <c r="Q258" s="3">
        <v>0</v>
      </c>
      <c r="R258" s="2" t="str">
        <f t="shared" si="98"/>
        <v>d</v>
      </c>
      <c r="S258" s="4" t="str">
        <f t="shared" si="98"/>
        <v>w</v>
      </c>
      <c r="T258" s="3">
        <v>0</v>
      </c>
    </row>
    <row r="259" spans="1:20" ht="15.75">
      <c r="A259" s="2">
        <v>4</v>
      </c>
      <c r="B259" s="3"/>
      <c r="C259" s="11" t="s">
        <v>14</v>
      </c>
      <c r="D259" s="4" t="s">
        <v>18</v>
      </c>
      <c r="E259" s="3">
        <v>0</v>
      </c>
      <c r="F259" s="2" t="str">
        <f t="shared" si="95"/>
        <v>m</v>
      </c>
      <c r="G259" s="4" t="str">
        <f t="shared" si="96"/>
        <v>w</v>
      </c>
      <c r="H259" s="3">
        <v>0</v>
      </c>
      <c r="I259" s="2" t="str">
        <f t="shared" si="93"/>
        <v>m</v>
      </c>
      <c r="J259" s="4" t="str">
        <f t="shared" si="94"/>
        <v>w</v>
      </c>
      <c r="K259" s="3">
        <v>0</v>
      </c>
      <c r="L259" s="2" t="str">
        <f t="shared" si="97"/>
        <v>m</v>
      </c>
      <c r="M259" s="4" t="str">
        <f t="shared" si="97"/>
        <v>w</v>
      </c>
      <c r="N259" s="3">
        <v>0</v>
      </c>
      <c r="O259" s="2" t="str">
        <f>L259</f>
        <v>m</v>
      </c>
      <c r="P259" s="4" t="str">
        <f>M259</f>
        <v>w</v>
      </c>
      <c r="Q259" s="3">
        <v>0</v>
      </c>
      <c r="R259" s="2" t="str">
        <f t="shared" si="98"/>
        <v>m</v>
      </c>
      <c r="S259" s="4" t="str">
        <f t="shared" si="98"/>
        <v>w</v>
      </c>
      <c r="T259" s="3">
        <v>0</v>
      </c>
    </row>
    <row r="260" spans="1:20" ht="15.75">
      <c r="A260" s="2">
        <v>5</v>
      </c>
      <c r="B260" s="3"/>
      <c r="C260" s="11" t="s">
        <v>14</v>
      </c>
      <c r="D260" s="4" t="s">
        <v>18</v>
      </c>
      <c r="E260" s="3">
        <v>0</v>
      </c>
      <c r="F260" s="2" t="str">
        <f t="shared" si="95"/>
        <v>m</v>
      </c>
      <c r="G260" s="4" t="str">
        <f t="shared" si="96"/>
        <v>w</v>
      </c>
      <c r="H260" s="3">
        <v>0</v>
      </c>
      <c r="I260" s="2" t="str">
        <f t="shared" si="93"/>
        <v>m</v>
      </c>
      <c r="J260" s="4" t="str">
        <f t="shared" si="94"/>
        <v>w</v>
      </c>
      <c r="K260" s="3">
        <v>0</v>
      </c>
      <c r="L260" s="2" t="s">
        <v>107</v>
      </c>
      <c r="M260" s="4"/>
      <c r="N260" s="3">
        <v>0</v>
      </c>
      <c r="O260" s="2" t="s">
        <v>14</v>
      </c>
      <c r="P260" s="4" t="s">
        <v>18</v>
      </c>
      <c r="Q260" s="3">
        <v>0</v>
      </c>
      <c r="R260" s="2" t="str">
        <f t="shared" si="98"/>
        <v>m</v>
      </c>
      <c r="S260" s="4" t="str">
        <f t="shared" si="98"/>
        <v>w</v>
      </c>
      <c r="T260" s="3">
        <v>0</v>
      </c>
    </row>
    <row r="261" spans="1:20" ht="15.75">
      <c r="A261" s="2">
        <v>6</v>
      </c>
      <c r="B261" s="3"/>
      <c r="C261" s="11" t="s">
        <v>15</v>
      </c>
      <c r="D261" s="4" t="s">
        <v>17</v>
      </c>
      <c r="E261" s="3">
        <v>0</v>
      </c>
      <c r="F261" s="2" t="str">
        <f t="shared" si="95"/>
        <v>d</v>
      </c>
      <c r="G261" s="4" t="str">
        <f t="shared" si="96"/>
        <v>p</v>
      </c>
      <c r="H261" s="3">
        <v>0</v>
      </c>
      <c r="I261" s="2" t="str">
        <f t="shared" si="93"/>
        <v>d</v>
      </c>
      <c r="J261" s="4" t="str">
        <f t="shared" si="94"/>
        <v>p</v>
      </c>
      <c r="K261" s="3">
        <v>0</v>
      </c>
      <c r="L261" s="2" t="str">
        <f>I261</f>
        <v>d</v>
      </c>
      <c r="M261" s="4" t="str">
        <f>J261</f>
        <v>p</v>
      </c>
      <c r="N261" s="3">
        <v>0</v>
      </c>
      <c r="O261" s="2" t="str">
        <f aca="true" t="shared" si="99" ref="O261:P268">L261</f>
        <v>d</v>
      </c>
      <c r="P261" s="4" t="str">
        <f t="shared" si="99"/>
        <v>p</v>
      </c>
      <c r="Q261" s="3">
        <v>0</v>
      </c>
      <c r="R261" s="2" t="s">
        <v>14</v>
      </c>
      <c r="S261" s="4" t="s">
        <v>17</v>
      </c>
      <c r="T261" s="3">
        <v>-1</v>
      </c>
    </row>
    <row r="262" spans="1:20" ht="15.75">
      <c r="A262" s="2">
        <v>7</v>
      </c>
      <c r="B262" s="3"/>
      <c r="C262" s="11" t="s">
        <v>15</v>
      </c>
      <c r="D262" s="11" t="s">
        <v>17</v>
      </c>
      <c r="E262" s="3">
        <v>0</v>
      </c>
      <c r="F262" s="2" t="str">
        <f t="shared" si="95"/>
        <v>d</v>
      </c>
      <c r="G262" s="4" t="str">
        <f t="shared" si="96"/>
        <v>p</v>
      </c>
      <c r="H262" s="3">
        <v>0</v>
      </c>
      <c r="I262" s="2" t="str">
        <f t="shared" si="93"/>
        <v>d</v>
      </c>
      <c r="J262" s="4" t="str">
        <f t="shared" si="94"/>
        <v>p</v>
      </c>
      <c r="K262" s="3">
        <v>0</v>
      </c>
      <c r="L262" s="2" t="s">
        <v>15</v>
      </c>
      <c r="M262" s="4" t="s">
        <v>18</v>
      </c>
      <c r="N262" s="3">
        <v>1</v>
      </c>
      <c r="O262" s="2" t="str">
        <f t="shared" si="99"/>
        <v>d</v>
      </c>
      <c r="P262" s="4" t="str">
        <f t="shared" si="99"/>
        <v>w</v>
      </c>
      <c r="Q262" s="3">
        <v>0</v>
      </c>
      <c r="R262" s="2" t="str">
        <f aca="true" t="shared" si="100" ref="R262:R285">O262</f>
        <v>d</v>
      </c>
      <c r="S262" s="4" t="str">
        <f aca="true" t="shared" si="101" ref="S262:S285">P262</f>
        <v>w</v>
      </c>
      <c r="T262" s="3">
        <v>0</v>
      </c>
    </row>
    <row r="263" spans="1:20" ht="15.75">
      <c r="A263" s="2">
        <v>8</v>
      </c>
      <c r="B263" s="3"/>
      <c r="C263" s="11" t="s">
        <v>14</v>
      </c>
      <c r="D263" s="4" t="s">
        <v>18</v>
      </c>
      <c r="E263" s="3">
        <v>0</v>
      </c>
      <c r="F263" s="2" t="str">
        <f t="shared" si="95"/>
        <v>m</v>
      </c>
      <c r="G263" s="4" t="str">
        <f t="shared" si="96"/>
        <v>w</v>
      </c>
      <c r="H263" s="3">
        <v>0</v>
      </c>
      <c r="I263" s="2" t="str">
        <f t="shared" si="93"/>
        <v>m</v>
      </c>
      <c r="J263" s="4" t="str">
        <f t="shared" si="94"/>
        <v>w</v>
      </c>
      <c r="K263" s="3">
        <v>0</v>
      </c>
      <c r="L263" s="2" t="str">
        <f aca="true" t="shared" si="102" ref="L263:M267">I263</f>
        <v>m</v>
      </c>
      <c r="M263" s="4" t="str">
        <f t="shared" si="102"/>
        <v>w</v>
      </c>
      <c r="N263" s="3">
        <v>0</v>
      </c>
      <c r="O263" s="2" t="str">
        <f t="shared" si="99"/>
        <v>m</v>
      </c>
      <c r="P263" s="4" t="str">
        <f t="shared" si="99"/>
        <v>w</v>
      </c>
      <c r="Q263" s="3">
        <v>0</v>
      </c>
      <c r="R263" s="2" t="str">
        <f t="shared" si="100"/>
        <v>m</v>
      </c>
      <c r="S263" s="4" t="str">
        <f t="shared" si="101"/>
        <v>w</v>
      </c>
      <c r="T263" s="3">
        <v>0</v>
      </c>
    </row>
    <row r="264" spans="1:20" ht="15.75">
      <c r="A264" s="2">
        <v>9</v>
      </c>
      <c r="B264" s="3"/>
      <c r="C264" s="11" t="s">
        <v>14</v>
      </c>
      <c r="D264" s="4" t="s">
        <v>18</v>
      </c>
      <c r="E264" s="3">
        <v>0</v>
      </c>
      <c r="F264" s="2" t="str">
        <f t="shared" si="95"/>
        <v>m</v>
      </c>
      <c r="G264" s="4" t="str">
        <f t="shared" si="96"/>
        <v>w</v>
      </c>
      <c r="H264" s="3">
        <v>0</v>
      </c>
      <c r="I264" s="2" t="str">
        <f t="shared" si="93"/>
        <v>m</v>
      </c>
      <c r="J264" s="4" t="str">
        <f t="shared" si="94"/>
        <v>w</v>
      </c>
      <c r="K264" s="3">
        <v>0</v>
      </c>
      <c r="L264" s="2" t="str">
        <f t="shared" si="102"/>
        <v>m</v>
      </c>
      <c r="M264" s="4" t="str">
        <f t="shared" si="102"/>
        <v>w</v>
      </c>
      <c r="N264" s="3">
        <v>0</v>
      </c>
      <c r="O264" s="2" t="str">
        <f t="shared" si="99"/>
        <v>m</v>
      </c>
      <c r="P264" s="4" t="str">
        <f t="shared" si="99"/>
        <v>w</v>
      </c>
      <c r="Q264" s="3">
        <v>0</v>
      </c>
      <c r="R264" s="2" t="str">
        <f t="shared" si="100"/>
        <v>m</v>
      </c>
      <c r="S264" s="4" t="str">
        <f t="shared" si="101"/>
        <v>w</v>
      </c>
      <c r="T264" s="3">
        <v>0</v>
      </c>
    </row>
    <row r="265" spans="1:20" ht="15.75">
      <c r="A265" s="2">
        <v>10</v>
      </c>
      <c r="B265" s="3"/>
      <c r="C265" s="11" t="s">
        <v>14</v>
      </c>
      <c r="D265" s="4" t="s">
        <v>17</v>
      </c>
      <c r="E265" s="3">
        <v>0</v>
      </c>
      <c r="F265" s="2" t="str">
        <f t="shared" si="95"/>
        <v>m</v>
      </c>
      <c r="G265" s="4" t="str">
        <f t="shared" si="96"/>
        <v>p</v>
      </c>
      <c r="H265" s="3">
        <v>0</v>
      </c>
      <c r="I265" s="2" t="str">
        <f t="shared" si="93"/>
        <v>m</v>
      </c>
      <c r="J265" s="4" t="str">
        <f t="shared" si="94"/>
        <v>p</v>
      </c>
      <c r="K265" s="3">
        <v>0</v>
      </c>
      <c r="L265" s="2" t="str">
        <f t="shared" si="102"/>
        <v>m</v>
      </c>
      <c r="M265" s="4" t="str">
        <f t="shared" si="102"/>
        <v>p</v>
      </c>
      <c r="N265" s="3">
        <v>0</v>
      </c>
      <c r="O265" s="2" t="str">
        <f t="shared" si="99"/>
        <v>m</v>
      </c>
      <c r="P265" s="4" t="str">
        <f t="shared" si="99"/>
        <v>p</v>
      </c>
      <c r="Q265" s="3">
        <v>0</v>
      </c>
      <c r="R265" s="2" t="str">
        <f t="shared" si="100"/>
        <v>m</v>
      </c>
      <c r="S265" s="4" t="str">
        <f t="shared" si="101"/>
        <v>p</v>
      </c>
      <c r="T265" s="3">
        <v>0</v>
      </c>
    </row>
    <row r="266" spans="1:20" ht="15.75">
      <c r="A266" s="2">
        <v>11</v>
      </c>
      <c r="B266" s="3" t="s">
        <v>63</v>
      </c>
      <c r="C266" s="11" t="s">
        <v>14</v>
      </c>
      <c r="D266" s="4" t="s">
        <v>18</v>
      </c>
      <c r="E266" s="3">
        <v>0</v>
      </c>
      <c r="F266" s="2" t="str">
        <f t="shared" si="95"/>
        <v>m</v>
      </c>
      <c r="G266" s="4" t="str">
        <f t="shared" si="96"/>
        <v>w</v>
      </c>
      <c r="H266" s="3">
        <v>0</v>
      </c>
      <c r="I266" s="2" t="str">
        <f t="shared" si="93"/>
        <v>m</v>
      </c>
      <c r="J266" s="4" t="str">
        <f t="shared" si="94"/>
        <v>w</v>
      </c>
      <c r="K266" s="3">
        <v>0</v>
      </c>
      <c r="L266" s="2" t="str">
        <f t="shared" si="102"/>
        <v>m</v>
      </c>
      <c r="M266" s="4" t="str">
        <f t="shared" si="102"/>
        <v>w</v>
      </c>
      <c r="N266" s="3">
        <v>0</v>
      </c>
      <c r="O266" s="2" t="str">
        <f t="shared" si="99"/>
        <v>m</v>
      </c>
      <c r="P266" s="4" t="str">
        <f t="shared" si="99"/>
        <v>w</v>
      </c>
      <c r="Q266" s="3">
        <v>0</v>
      </c>
      <c r="R266" s="2" t="str">
        <f t="shared" si="100"/>
        <v>m</v>
      </c>
      <c r="S266" s="4" t="str">
        <f t="shared" si="101"/>
        <v>w</v>
      </c>
      <c r="T266" s="3">
        <v>0</v>
      </c>
    </row>
    <row r="267" spans="1:20" ht="15.75">
      <c r="A267" s="2">
        <v>12</v>
      </c>
      <c r="B267" s="3"/>
      <c r="C267" s="11" t="s">
        <v>15</v>
      </c>
      <c r="D267" s="4" t="s">
        <v>18</v>
      </c>
      <c r="E267" s="3">
        <v>0</v>
      </c>
      <c r="F267" s="2" t="str">
        <f t="shared" si="95"/>
        <v>d</v>
      </c>
      <c r="G267" s="4" t="str">
        <f t="shared" si="96"/>
        <v>w</v>
      </c>
      <c r="H267" s="3">
        <v>0</v>
      </c>
      <c r="I267" s="2" t="s">
        <v>15</v>
      </c>
      <c r="J267" s="4" t="s">
        <v>17</v>
      </c>
      <c r="K267" s="3">
        <v>0</v>
      </c>
      <c r="L267" s="2" t="str">
        <f t="shared" si="102"/>
        <v>d</v>
      </c>
      <c r="M267" s="4" t="str">
        <f t="shared" si="102"/>
        <v>p</v>
      </c>
      <c r="N267" s="3">
        <v>0</v>
      </c>
      <c r="O267" s="2" t="str">
        <f t="shared" si="99"/>
        <v>d</v>
      </c>
      <c r="P267" s="4" t="str">
        <f t="shared" si="99"/>
        <v>p</v>
      </c>
      <c r="Q267" s="3">
        <v>0</v>
      </c>
      <c r="R267" s="2" t="str">
        <f t="shared" si="100"/>
        <v>d</v>
      </c>
      <c r="S267" s="4" t="str">
        <f t="shared" si="101"/>
        <v>p</v>
      </c>
      <c r="T267" s="3">
        <v>0</v>
      </c>
    </row>
    <row r="268" spans="1:20" ht="15.75">
      <c r="A268" s="2">
        <v>13</v>
      </c>
      <c r="B268" s="3"/>
      <c r="C268" s="11" t="s">
        <v>15</v>
      </c>
      <c r="D268" s="4" t="s">
        <v>17</v>
      </c>
      <c r="E268" s="3">
        <v>0</v>
      </c>
      <c r="F268" s="2" t="str">
        <f t="shared" si="95"/>
        <v>d</v>
      </c>
      <c r="G268" s="4" t="str">
        <f t="shared" si="96"/>
        <v>p</v>
      </c>
      <c r="H268" s="3">
        <v>0</v>
      </c>
      <c r="I268" s="2" t="str">
        <f aca="true" t="shared" si="103" ref="I268:I285">F268</f>
        <v>d</v>
      </c>
      <c r="J268" s="4" t="str">
        <f t="shared" si="94"/>
        <v>p</v>
      </c>
      <c r="K268" s="3">
        <v>0</v>
      </c>
      <c r="L268" s="2" t="s">
        <v>14</v>
      </c>
      <c r="M268" s="4" t="s">
        <v>17</v>
      </c>
      <c r="N268" s="3">
        <v>-1</v>
      </c>
      <c r="O268" s="2" t="str">
        <f t="shared" si="99"/>
        <v>m</v>
      </c>
      <c r="P268" s="4" t="str">
        <f t="shared" si="99"/>
        <v>p</v>
      </c>
      <c r="Q268" s="3">
        <v>0</v>
      </c>
      <c r="R268" s="2" t="str">
        <f t="shared" si="100"/>
        <v>m</v>
      </c>
      <c r="S268" s="4" t="str">
        <f t="shared" si="101"/>
        <v>p</v>
      </c>
      <c r="T268" s="3">
        <v>0</v>
      </c>
    </row>
    <row r="269" spans="1:20" ht="15.75">
      <c r="A269" s="2">
        <v>14</v>
      </c>
      <c r="B269" s="3"/>
      <c r="C269" s="11" t="s">
        <v>15</v>
      </c>
      <c r="D269" s="4" t="s">
        <v>18</v>
      </c>
      <c r="E269" s="3">
        <v>0</v>
      </c>
      <c r="F269" s="2" t="str">
        <f t="shared" si="95"/>
        <v>d</v>
      </c>
      <c r="G269" s="4" t="str">
        <f t="shared" si="96"/>
        <v>w</v>
      </c>
      <c r="H269" s="3">
        <v>0</v>
      </c>
      <c r="I269" s="2" t="str">
        <f t="shared" si="103"/>
        <v>d</v>
      </c>
      <c r="J269" s="4" t="str">
        <f t="shared" si="94"/>
        <v>w</v>
      </c>
      <c r="K269" s="3">
        <v>0</v>
      </c>
      <c r="L269" s="2" t="s">
        <v>15</v>
      </c>
      <c r="M269" s="4" t="s">
        <v>17</v>
      </c>
      <c r="N269" s="3">
        <v>-1</v>
      </c>
      <c r="O269" s="2" t="s">
        <v>15</v>
      </c>
      <c r="P269" s="4" t="str">
        <f aca="true" t="shared" si="104" ref="P269:P281">M269</f>
        <v>p</v>
      </c>
      <c r="Q269" s="3">
        <v>0</v>
      </c>
      <c r="R269" s="2" t="str">
        <f t="shared" si="100"/>
        <v>d</v>
      </c>
      <c r="S269" s="4" t="str">
        <f t="shared" si="101"/>
        <v>p</v>
      </c>
      <c r="T269" s="3">
        <v>0</v>
      </c>
    </row>
    <row r="270" spans="1:20" ht="15.75">
      <c r="A270" s="2">
        <v>15</v>
      </c>
      <c r="B270" s="3"/>
      <c r="C270" s="11" t="s">
        <v>14</v>
      </c>
      <c r="D270" s="4" t="s">
        <v>18</v>
      </c>
      <c r="E270" s="3">
        <v>0</v>
      </c>
      <c r="F270" s="2" t="str">
        <f t="shared" si="95"/>
        <v>m</v>
      </c>
      <c r="G270" s="4" t="str">
        <f t="shared" si="96"/>
        <v>w</v>
      </c>
      <c r="H270" s="3">
        <v>0</v>
      </c>
      <c r="I270" s="2" t="str">
        <f t="shared" si="103"/>
        <v>m</v>
      </c>
      <c r="J270" s="4" t="str">
        <f t="shared" si="94"/>
        <v>w</v>
      </c>
      <c r="K270" s="3">
        <v>0</v>
      </c>
      <c r="L270" s="2" t="str">
        <f aca="true" t="shared" si="105" ref="L270:L281">I270</f>
        <v>m</v>
      </c>
      <c r="M270" s="4" t="str">
        <f aca="true" t="shared" si="106" ref="M270:M281">J270</f>
        <v>w</v>
      </c>
      <c r="N270" s="3">
        <v>0</v>
      </c>
      <c r="O270" s="2" t="str">
        <f aca="true" t="shared" si="107" ref="O270:O281">L270</f>
        <v>m</v>
      </c>
      <c r="P270" s="4" t="str">
        <f t="shared" si="104"/>
        <v>w</v>
      </c>
      <c r="Q270" s="3">
        <v>0</v>
      </c>
      <c r="R270" s="2" t="str">
        <f t="shared" si="100"/>
        <v>m</v>
      </c>
      <c r="S270" s="4" t="str">
        <f t="shared" si="101"/>
        <v>w</v>
      </c>
      <c r="T270" s="3">
        <v>0</v>
      </c>
    </row>
    <row r="271" spans="1:20" ht="15.75">
      <c r="A271" s="2">
        <v>16</v>
      </c>
      <c r="B271" s="3"/>
      <c r="C271" s="11" t="s">
        <v>15</v>
      </c>
      <c r="D271" s="4" t="s">
        <v>18</v>
      </c>
      <c r="E271" s="3">
        <v>0</v>
      </c>
      <c r="F271" s="2" t="str">
        <f t="shared" si="95"/>
        <v>d</v>
      </c>
      <c r="G271" s="4" t="str">
        <f t="shared" si="96"/>
        <v>w</v>
      </c>
      <c r="H271" s="3">
        <v>0</v>
      </c>
      <c r="I271" s="2" t="str">
        <f t="shared" si="103"/>
        <v>d</v>
      </c>
      <c r="J271" s="4" t="str">
        <f t="shared" si="94"/>
        <v>w</v>
      </c>
      <c r="K271" s="3">
        <v>0</v>
      </c>
      <c r="L271" s="2" t="str">
        <f t="shared" si="105"/>
        <v>d</v>
      </c>
      <c r="M271" s="4" t="str">
        <f t="shared" si="106"/>
        <v>w</v>
      </c>
      <c r="N271" s="3">
        <v>0</v>
      </c>
      <c r="O271" s="2" t="str">
        <f t="shared" si="107"/>
        <v>d</v>
      </c>
      <c r="P271" s="4" t="str">
        <f t="shared" si="104"/>
        <v>w</v>
      </c>
      <c r="Q271" s="3">
        <v>0</v>
      </c>
      <c r="R271" s="2" t="str">
        <f t="shared" si="100"/>
        <v>d</v>
      </c>
      <c r="S271" s="4" t="str">
        <f t="shared" si="101"/>
        <v>w</v>
      </c>
      <c r="T271" s="3">
        <v>0</v>
      </c>
    </row>
    <row r="272" spans="1:20" ht="15.75">
      <c r="A272" s="2">
        <v>17</v>
      </c>
      <c r="B272" s="3"/>
      <c r="C272" s="11" t="s">
        <v>15</v>
      </c>
      <c r="D272" s="4" t="s">
        <v>17</v>
      </c>
      <c r="E272" s="3">
        <v>0</v>
      </c>
      <c r="F272" s="2" t="str">
        <f t="shared" si="95"/>
        <v>d</v>
      </c>
      <c r="G272" s="4" t="str">
        <f t="shared" si="96"/>
        <v>p</v>
      </c>
      <c r="H272" s="3">
        <v>0</v>
      </c>
      <c r="I272" s="2" t="str">
        <f t="shared" si="103"/>
        <v>d</v>
      </c>
      <c r="J272" s="4" t="str">
        <f t="shared" si="94"/>
        <v>p</v>
      </c>
      <c r="K272" s="3">
        <v>0</v>
      </c>
      <c r="L272" s="2" t="str">
        <f t="shared" si="105"/>
        <v>d</v>
      </c>
      <c r="M272" s="4" t="str">
        <f t="shared" si="106"/>
        <v>p</v>
      </c>
      <c r="N272" s="3">
        <v>0</v>
      </c>
      <c r="O272" s="2" t="str">
        <f t="shared" si="107"/>
        <v>d</v>
      </c>
      <c r="P272" s="4" t="str">
        <f t="shared" si="104"/>
        <v>p</v>
      </c>
      <c r="Q272" s="3">
        <v>0</v>
      </c>
      <c r="R272" s="2" t="str">
        <f t="shared" si="100"/>
        <v>d</v>
      </c>
      <c r="S272" s="4" t="str">
        <f t="shared" si="101"/>
        <v>p</v>
      </c>
      <c r="T272" s="3">
        <v>0</v>
      </c>
    </row>
    <row r="273" spans="1:20" ht="15.75">
      <c r="A273" s="2">
        <v>18</v>
      </c>
      <c r="B273" s="3"/>
      <c r="C273" s="11" t="s">
        <v>14</v>
      </c>
      <c r="D273" s="4" t="s">
        <v>18</v>
      </c>
      <c r="E273" s="3">
        <v>0</v>
      </c>
      <c r="F273" s="2" t="str">
        <f t="shared" si="95"/>
        <v>m</v>
      </c>
      <c r="G273" s="4" t="str">
        <f t="shared" si="96"/>
        <v>w</v>
      </c>
      <c r="H273" s="3">
        <v>0</v>
      </c>
      <c r="I273" s="2" t="str">
        <f t="shared" si="103"/>
        <v>m</v>
      </c>
      <c r="J273" s="4" t="str">
        <f t="shared" si="94"/>
        <v>w</v>
      </c>
      <c r="K273" s="3">
        <v>0</v>
      </c>
      <c r="L273" s="2" t="str">
        <f t="shared" si="105"/>
        <v>m</v>
      </c>
      <c r="M273" s="4" t="str">
        <f t="shared" si="106"/>
        <v>w</v>
      </c>
      <c r="N273" s="3">
        <v>0</v>
      </c>
      <c r="O273" s="2" t="str">
        <f t="shared" si="107"/>
        <v>m</v>
      </c>
      <c r="P273" s="4" t="str">
        <f t="shared" si="104"/>
        <v>w</v>
      </c>
      <c r="Q273" s="3">
        <v>0</v>
      </c>
      <c r="R273" s="2" t="str">
        <f t="shared" si="100"/>
        <v>m</v>
      </c>
      <c r="S273" s="4" t="str">
        <f t="shared" si="101"/>
        <v>w</v>
      </c>
      <c r="T273" s="3">
        <v>0</v>
      </c>
    </row>
    <row r="274" spans="1:20" ht="15.75">
      <c r="A274" s="2">
        <v>19</v>
      </c>
      <c r="B274" s="3"/>
      <c r="C274" s="11" t="s">
        <v>15</v>
      </c>
      <c r="D274" s="4" t="s">
        <v>18</v>
      </c>
      <c r="E274" s="3">
        <v>0</v>
      </c>
      <c r="F274" s="2" t="s">
        <v>15</v>
      </c>
      <c r="G274" s="4" t="s">
        <v>17</v>
      </c>
      <c r="H274" s="3">
        <v>-1</v>
      </c>
      <c r="I274" s="2" t="str">
        <f t="shared" si="103"/>
        <v>d</v>
      </c>
      <c r="J274" s="4" t="str">
        <f t="shared" si="94"/>
        <v>p</v>
      </c>
      <c r="K274" s="3">
        <v>0</v>
      </c>
      <c r="L274" s="2" t="str">
        <f t="shared" si="105"/>
        <v>d</v>
      </c>
      <c r="M274" s="4" t="str">
        <f t="shared" si="106"/>
        <v>p</v>
      </c>
      <c r="N274" s="3">
        <v>0</v>
      </c>
      <c r="O274" s="2" t="str">
        <f t="shared" si="107"/>
        <v>d</v>
      </c>
      <c r="P274" s="4" t="str">
        <f t="shared" si="104"/>
        <v>p</v>
      </c>
      <c r="Q274" s="3">
        <v>0</v>
      </c>
      <c r="R274" s="2" t="str">
        <f t="shared" si="100"/>
        <v>d</v>
      </c>
      <c r="S274" s="4" t="str">
        <f t="shared" si="101"/>
        <v>p</v>
      </c>
      <c r="T274" s="3">
        <v>0</v>
      </c>
    </row>
    <row r="275" spans="1:20" ht="15.75">
      <c r="A275" s="2">
        <v>20</v>
      </c>
      <c r="B275" s="3"/>
      <c r="C275" s="11" t="s">
        <v>14</v>
      </c>
      <c r="D275" s="4" t="s">
        <v>18</v>
      </c>
      <c r="E275" s="3">
        <v>0</v>
      </c>
      <c r="F275" s="2" t="str">
        <f t="shared" si="95"/>
        <v>m</v>
      </c>
      <c r="G275" s="4" t="str">
        <f t="shared" si="96"/>
        <v>w</v>
      </c>
      <c r="H275" s="3">
        <v>0</v>
      </c>
      <c r="I275" s="2" t="str">
        <f t="shared" si="103"/>
        <v>m</v>
      </c>
      <c r="J275" s="4" t="str">
        <f t="shared" si="94"/>
        <v>w</v>
      </c>
      <c r="K275" s="3">
        <v>0</v>
      </c>
      <c r="L275" s="2" t="str">
        <f t="shared" si="105"/>
        <v>m</v>
      </c>
      <c r="M275" s="4" t="str">
        <f t="shared" si="106"/>
        <v>w</v>
      </c>
      <c r="N275" s="3">
        <v>0</v>
      </c>
      <c r="O275" s="2" t="str">
        <f t="shared" si="107"/>
        <v>m</v>
      </c>
      <c r="P275" s="4" t="str">
        <f t="shared" si="104"/>
        <v>w</v>
      </c>
      <c r="Q275" s="3">
        <v>0</v>
      </c>
      <c r="R275" s="2" t="str">
        <f t="shared" si="100"/>
        <v>m</v>
      </c>
      <c r="S275" s="4" t="str">
        <f t="shared" si="101"/>
        <v>w</v>
      </c>
      <c r="T275" s="3">
        <v>0</v>
      </c>
    </row>
    <row r="276" spans="1:20" ht="15.75">
      <c r="A276" s="2">
        <v>21</v>
      </c>
      <c r="B276" s="3"/>
      <c r="C276" s="11" t="s">
        <v>14</v>
      </c>
      <c r="D276" s="4" t="s">
        <v>18</v>
      </c>
      <c r="E276" s="3">
        <v>0</v>
      </c>
      <c r="F276" s="2" t="str">
        <f t="shared" si="95"/>
        <v>m</v>
      </c>
      <c r="G276" s="4" t="str">
        <f t="shared" si="96"/>
        <v>w</v>
      </c>
      <c r="H276" s="3">
        <v>0</v>
      </c>
      <c r="I276" s="2" t="str">
        <f t="shared" si="103"/>
        <v>m</v>
      </c>
      <c r="J276" s="4" t="str">
        <f t="shared" si="94"/>
        <v>w</v>
      </c>
      <c r="K276" s="3">
        <v>0</v>
      </c>
      <c r="L276" s="2" t="str">
        <f t="shared" si="105"/>
        <v>m</v>
      </c>
      <c r="M276" s="4" t="str">
        <f t="shared" si="106"/>
        <v>w</v>
      </c>
      <c r="N276" s="3">
        <v>0</v>
      </c>
      <c r="O276" s="2" t="str">
        <f t="shared" si="107"/>
        <v>m</v>
      </c>
      <c r="P276" s="4" t="str">
        <f t="shared" si="104"/>
        <v>w</v>
      </c>
      <c r="Q276" s="3">
        <v>0</v>
      </c>
      <c r="R276" s="2" t="str">
        <f t="shared" si="100"/>
        <v>m</v>
      </c>
      <c r="S276" s="4" t="str">
        <f t="shared" si="101"/>
        <v>w</v>
      </c>
      <c r="T276" s="3">
        <v>0</v>
      </c>
    </row>
    <row r="277" spans="1:20" ht="15.75">
      <c r="A277" s="2">
        <v>22</v>
      </c>
      <c r="B277" s="3"/>
      <c r="C277" s="11" t="s">
        <v>15</v>
      </c>
      <c r="D277" s="4" t="s">
        <v>18</v>
      </c>
      <c r="E277" s="3">
        <v>0</v>
      </c>
      <c r="F277" s="2" t="str">
        <f t="shared" si="95"/>
        <v>d</v>
      </c>
      <c r="G277" s="4" t="str">
        <f t="shared" si="96"/>
        <v>w</v>
      </c>
      <c r="H277" s="3">
        <v>0</v>
      </c>
      <c r="I277" s="2" t="str">
        <f t="shared" si="103"/>
        <v>d</v>
      </c>
      <c r="J277" s="4" t="str">
        <f t="shared" si="94"/>
        <v>w</v>
      </c>
      <c r="K277" s="3">
        <v>0</v>
      </c>
      <c r="L277" s="2" t="str">
        <f t="shared" si="105"/>
        <v>d</v>
      </c>
      <c r="M277" s="4" t="str">
        <f t="shared" si="106"/>
        <v>w</v>
      </c>
      <c r="N277" s="3">
        <v>0</v>
      </c>
      <c r="O277" s="2" t="str">
        <f t="shared" si="107"/>
        <v>d</v>
      </c>
      <c r="P277" s="4" t="str">
        <f t="shared" si="104"/>
        <v>w</v>
      </c>
      <c r="Q277" s="3">
        <v>0</v>
      </c>
      <c r="R277" s="2" t="str">
        <f t="shared" si="100"/>
        <v>d</v>
      </c>
      <c r="S277" s="4" t="str">
        <f t="shared" si="101"/>
        <v>w</v>
      </c>
      <c r="T277" s="3">
        <v>0</v>
      </c>
    </row>
    <row r="278" spans="1:20" ht="15.75">
      <c r="A278" s="2">
        <v>23</v>
      </c>
      <c r="B278" s="3"/>
      <c r="C278" s="11" t="s">
        <v>14</v>
      </c>
      <c r="D278" s="4" t="s">
        <v>18</v>
      </c>
      <c r="E278" s="3">
        <v>0</v>
      </c>
      <c r="F278" s="2" t="str">
        <f t="shared" si="95"/>
        <v>m</v>
      </c>
      <c r="G278" s="4" t="str">
        <f t="shared" si="96"/>
        <v>w</v>
      </c>
      <c r="H278" s="3">
        <v>0</v>
      </c>
      <c r="I278" s="2" t="str">
        <f t="shared" si="103"/>
        <v>m</v>
      </c>
      <c r="J278" s="4" t="str">
        <f t="shared" si="94"/>
        <v>w</v>
      </c>
      <c r="K278" s="3">
        <v>0</v>
      </c>
      <c r="L278" s="2" t="str">
        <f t="shared" si="105"/>
        <v>m</v>
      </c>
      <c r="M278" s="4" t="str">
        <f t="shared" si="106"/>
        <v>w</v>
      </c>
      <c r="N278" s="3">
        <v>0</v>
      </c>
      <c r="O278" s="2" t="str">
        <f t="shared" si="107"/>
        <v>m</v>
      </c>
      <c r="P278" s="4" t="str">
        <f t="shared" si="104"/>
        <v>w</v>
      </c>
      <c r="Q278" s="3">
        <v>0</v>
      </c>
      <c r="R278" s="2" t="str">
        <f t="shared" si="100"/>
        <v>m</v>
      </c>
      <c r="S278" s="4" t="str">
        <f t="shared" si="101"/>
        <v>w</v>
      </c>
      <c r="T278" s="3">
        <v>0</v>
      </c>
    </row>
    <row r="279" spans="1:20" ht="15.75">
      <c r="A279" s="2">
        <v>24</v>
      </c>
      <c r="B279" s="3" t="s">
        <v>64</v>
      </c>
      <c r="C279" s="11" t="s">
        <v>15</v>
      </c>
      <c r="D279" s="4" t="s">
        <v>18</v>
      </c>
      <c r="E279" s="3">
        <v>0</v>
      </c>
      <c r="F279" s="2" t="str">
        <f t="shared" si="95"/>
        <v>d</v>
      </c>
      <c r="G279" s="4" t="str">
        <f t="shared" si="96"/>
        <v>w</v>
      </c>
      <c r="H279" s="3">
        <v>0</v>
      </c>
      <c r="I279" s="2" t="str">
        <f t="shared" si="103"/>
        <v>d</v>
      </c>
      <c r="J279" s="4" t="str">
        <f t="shared" si="94"/>
        <v>w</v>
      </c>
      <c r="K279" s="3">
        <v>0</v>
      </c>
      <c r="L279" s="2" t="str">
        <f t="shared" si="105"/>
        <v>d</v>
      </c>
      <c r="M279" s="4" t="str">
        <f t="shared" si="106"/>
        <v>w</v>
      </c>
      <c r="N279" s="3">
        <v>0</v>
      </c>
      <c r="O279" s="2" t="str">
        <f t="shared" si="107"/>
        <v>d</v>
      </c>
      <c r="P279" s="4" t="str">
        <f t="shared" si="104"/>
        <v>w</v>
      </c>
      <c r="Q279" s="3">
        <v>0</v>
      </c>
      <c r="R279" s="2" t="str">
        <f t="shared" si="100"/>
        <v>d</v>
      </c>
      <c r="S279" s="4" t="str">
        <f t="shared" si="101"/>
        <v>w</v>
      </c>
      <c r="T279" s="3">
        <v>0</v>
      </c>
    </row>
    <row r="280" spans="1:20" ht="15.75">
      <c r="A280" s="2">
        <v>25</v>
      </c>
      <c r="B280" s="3"/>
      <c r="C280" s="11" t="s">
        <v>14</v>
      </c>
      <c r="D280" s="4" t="s">
        <v>18</v>
      </c>
      <c r="E280" s="3">
        <v>0</v>
      </c>
      <c r="F280" s="2" t="str">
        <f t="shared" si="95"/>
        <v>m</v>
      </c>
      <c r="G280" s="4" t="str">
        <f t="shared" si="96"/>
        <v>w</v>
      </c>
      <c r="H280" s="3">
        <v>0</v>
      </c>
      <c r="I280" s="2" t="str">
        <f t="shared" si="103"/>
        <v>m</v>
      </c>
      <c r="J280" s="4" t="str">
        <f t="shared" si="94"/>
        <v>w</v>
      </c>
      <c r="K280" s="3">
        <v>0</v>
      </c>
      <c r="L280" s="2" t="str">
        <f t="shared" si="105"/>
        <v>m</v>
      </c>
      <c r="M280" s="4" t="str">
        <f t="shared" si="106"/>
        <v>w</v>
      </c>
      <c r="N280" s="3">
        <v>0</v>
      </c>
      <c r="O280" s="2" t="str">
        <f t="shared" si="107"/>
        <v>m</v>
      </c>
      <c r="P280" s="4" t="str">
        <f t="shared" si="104"/>
        <v>w</v>
      </c>
      <c r="Q280" s="3">
        <v>0</v>
      </c>
      <c r="R280" s="2" t="str">
        <f t="shared" si="100"/>
        <v>m</v>
      </c>
      <c r="S280" s="4" t="str">
        <f t="shared" si="101"/>
        <v>w</v>
      </c>
      <c r="T280" s="3">
        <v>0</v>
      </c>
    </row>
    <row r="281" spans="1:20" ht="15.75">
      <c r="A281" s="7">
        <v>26</v>
      </c>
      <c r="B281" s="3"/>
      <c r="C281" s="11" t="s">
        <v>15</v>
      </c>
      <c r="D281" s="4" t="s">
        <v>17</v>
      </c>
      <c r="E281" s="3">
        <v>0</v>
      </c>
      <c r="F281" s="2" t="str">
        <f t="shared" si="95"/>
        <v>d</v>
      </c>
      <c r="G281" s="4" t="str">
        <f t="shared" si="96"/>
        <v>p</v>
      </c>
      <c r="H281" s="3">
        <v>0</v>
      </c>
      <c r="I281" s="2" t="str">
        <f t="shared" si="103"/>
        <v>d</v>
      </c>
      <c r="J281" s="4" t="str">
        <f t="shared" si="94"/>
        <v>p</v>
      </c>
      <c r="K281" s="3">
        <v>0</v>
      </c>
      <c r="L281" s="2" t="str">
        <f t="shared" si="105"/>
        <v>d</v>
      </c>
      <c r="M281" s="4" t="str">
        <f t="shared" si="106"/>
        <v>p</v>
      </c>
      <c r="N281" s="3">
        <v>0</v>
      </c>
      <c r="O281" s="2" t="str">
        <f t="shared" si="107"/>
        <v>d</v>
      </c>
      <c r="P281" s="4" t="str">
        <f t="shared" si="104"/>
        <v>p</v>
      </c>
      <c r="Q281" s="3">
        <v>0</v>
      </c>
      <c r="R281" s="2" t="str">
        <f t="shared" si="100"/>
        <v>d</v>
      </c>
      <c r="S281" s="4" t="str">
        <f t="shared" si="101"/>
        <v>p</v>
      </c>
      <c r="T281" s="3">
        <v>0</v>
      </c>
    </row>
    <row r="282" spans="1:20" ht="15.75">
      <c r="A282" s="7">
        <v>27</v>
      </c>
      <c r="B282" s="3"/>
      <c r="C282" s="11" t="s">
        <v>14</v>
      </c>
      <c r="D282" s="4" t="s">
        <v>17</v>
      </c>
      <c r="E282" s="3">
        <v>0</v>
      </c>
      <c r="F282" s="2" t="str">
        <f t="shared" si="95"/>
        <v>m</v>
      </c>
      <c r="G282" s="4" t="str">
        <f t="shared" si="96"/>
        <v>p</v>
      </c>
      <c r="H282" s="3">
        <v>0</v>
      </c>
      <c r="I282" s="2" t="str">
        <f t="shared" si="103"/>
        <v>m</v>
      </c>
      <c r="J282" s="4" t="str">
        <f t="shared" si="94"/>
        <v>p</v>
      </c>
      <c r="K282" s="3">
        <v>0</v>
      </c>
      <c r="L282" s="2" t="s">
        <v>16</v>
      </c>
      <c r="M282" s="4" t="s">
        <v>18</v>
      </c>
      <c r="N282" s="3">
        <v>-2</v>
      </c>
      <c r="O282" s="2" t="s">
        <v>14</v>
      </c>
      <c r="P282" s="4" t="s">
        <v>17</v>
      </c>
      <c r="Q282" s="3">
        <v>2</v>
      </c>
      <c r="R282" s="2" t="str">
        <f t="shared" si="100"/>
        <v>m</v>
      </c>
      <c r="S282" s="4" t="str">
        <f t="shared" si="101"/>
        <v>p</v>
      </c>
      <c r="T282" s="3">
        <v>0</v>
      </c>
    </row>
    <row r="283" spans="1:20" ht="15.75">
      <c r="A283" s="7">
        <v>28</v>
      </c>
      <c r="B283" s="3"/>
      <c r="C283" s="11" t="s">
        <v>15</v>
      </c>
      <c r="D283" s="4" t="s">
        <v>17</v>
      </c>
      <c r="E283" s="3">
        <v>0</v>
      </c>
      <c r="F283" s="2" t="str">
        <f t="shared" si="95"/>
        <v>d</v>
      </c>
      <c r="G283" s="4" t="str">
        <f t="shared" si="96"/>
        <v>p</v>
      </c>
      <c r="H283" s="3">
        <v>0</v>
      </c>
      <c r="I283" s="2" t="str">
        <f t="shared" si="103"/>
        <v>d</v>
      </c>
      <c r="J283" s="4" t="str">
        <f t="shared" si="94"/>
        <v>p</v>
      </c>
      <c r="K283" s="3">
        <v>0</v>
      </c>
      <c r="L283" s="2" t="str">
        <f aca="true" t="shared" si="108" ref="L283:M285">I283</f>
        <v>d</v>
      </c>
      <c r="M283" s="4" t="str">
        <f t="shared" si="108"/>
        <v>p</v>
      </c>
      <c r="N283" s="3">
        <v>0</v>
      </c>
      <c r="O283" s="2" t="str">
        <f aca="true" t="shared" si="109" ref="O283:P285">L283</f>
        <v>d</v>
      </c>
      <c r="P283" s="4" t="str">
        <f t="shared" si="109"/>
        <v>p</v>
      </c>
      <c r="Q283" s="3">
        <v>0</v>
      </c>
      <c r="R283" s="2" t="str">
        <f t="shared" si="100"/>
        <v>d</v>
      </c>
      <c r="S283" s="4" t="str">
        <f t="shared" si="101"/>
        <v>p</v>
      </c>
      <c r="T283" s="3">
        <v>0</v>
      </c>
    </row>
    <row r="284" spans="1:20" ht="15.75">
      <c r="A284" s="7">
        <v>29</v>
      </c>
      <c r="B284" s="3"/>
      <c r="C284" s="11" t="s">
        <v>14</v>
      </c>
      <c r="D284" s="4" t="s">
        <v>18</v>
      </c>
      <c r="E284" s="3">
        <v>0</v>
      </c>
      <c r="F284" s="2" t="str">
        <f t="shared" si="95"/>
        <v>m</v>
      </c>
      <c r="G284" s="4" t="str">
        <f t="shared" si="96"/>
        <v>w</v>
      </c>
      <c r="H284" s="3">
        <v>0</v>
      </c>
      <c r="I284" s="2" t="str">
        <f t="shared" si="103"/>
        <v>m</v>
      </c>
      <c r="J284" s="4" t="str">
        <f t="shared" si="94"/>
        <v>w</v>
      </c>
      <c r="K284" s="3">
        <v>0</v>
      </c>
      <c r="L284" s="2" t="str">
        <f t="shared" si="108"/>
        <v>m</v>
      </c>
      <c r="M284" s="4" t="str">
        <f t="shared" si="108"/>
        <v>w</v>
      </c>
      <c r="N284" s="3">
        <v>0</v>
      </c>
      <c r="O284" s="2" t="str">
        <f t="shared" si="109"/>
        <v>m</v>
      </c>
      <c r="P284" s="4" t="str">
        <f t="shared" si="109"/>
        <v>w</v>
      </c>
      <c r="Q284" s="3">
        <v>0</v>
      </c>
      <c r="R284" s="2" t="str">
        <f t="shared" si="100"/>
        <v>m</v>
      </c>
      <c r="S284" s="4" t="str">
        <f t="shared" si="101"/>
        <v>w</v>
      </c>
      <c r="T284" s="3">
        <v>0</v>
      </c>
    </row>
    <row r="285" spans="1:20" ht="16.5" thickBot="1">
      <c r="A285" s="12">
        <v>30</v>
      </c>
      <c r="B285" s="13"/>
      <c r="C285" s="17" t="s">
        <v>15</v>
      </c>
      <c r="D285" s="17" t="s">
        <v>17</v>
      </c>
      <c r="E285" s="13">
        <v>0</v>
      </c>
      <c r="F285" s="16" t="str">
        <f>C285</f>
        <v>d</v>
      </c>
      <c r="G285" s="17" t="str">
        <f>D285</f>
        <v>p</v>
      </c>
      <c r="H285" s="13">
        <v>0</v>
      </c>
      <c r="I285" s="16" t="str">
        <f t="shared" si="103"/>
        <v>d</v>
      </c>
      <c r="J285" s="17" t="str">
        <f>G285</f>
        <v>p</v>
      </c>
      <c r="K285" s="13">
        <v>0</v>
      </c>
      <c r="L285" s="16" t="str">
        <f t="shared" si="108"/>
        <v>d</v>
      </c>
      <c r="M285" s="17" t="str">
        <f t="shared" si="108"/>
        <v>p</v>
      </c>
      <c r="N285" s="13">
        <v>0</v>
      </c>
      <c r="O285" s="16" t="str">
        <f t="shared" si="109"/>
        <v>d</v>
      </c>
      <c r="P285" s="17" t="str">
        <f t="shared" si="109"/>
        <v>p</v>
      </c>
      <c r="Q285" s="13">
        <v>0</v>
      </c>
      <c r="R285" s="16" t="str">
        <f t="shared" si="100"/>
        <v>d</v>
      </c>
      <c r="S285" s="17" t="str">
        <f t="shared" si="101"/>
        <v>p</v>
      </c>
      <c r="T285" s="13">
        <v>0</v>
      </c>
    </row>
    <row r="286" spans="2:20" ht="15.75">
      <c r="B286" s="4"/>
      <c r="C286" s="11"/>
      <c r="D286" s="11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2:20" ht="15.75">
      <c r="B287" s="4"/>
      <c r="C287" s="11"/>
      <c r="D287" s="11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</row>
  </sheetData>
  <mergeCells count="88">
    <mergeCell ref="I254:K254"/>
    <mergeCell ref="L254:N254"/>
    <mergeCell ref="O254:Q254"/>
    <mergeCell ref="R254:T254"/>
    <mergeCell ref="A254:A255"/>
    <mergeCell ref="B254:B255"/>
    <mergeCell ref="C254:E254"/>
    <mergeCell ref="F254:H254"/>
    <mergeCell ref="R218:T218"/>
    <mergeCell ref="A253:B253"/>
    <mergeCell ref="I253:L253"/>
    <mergeCell ref="M253:T253"/>
    <mergeCell ref="A217:B217"/>
    <mergeCell ref="I217:L217"/>
    <mergeCell ref="M217:T217"/>
    <mergeCell ref="A218:A219"/>
    <mergeCell ref="B218:B219"/>
    <mergeCell ref="C218:E218"/>
    <mergeCell ref="F218:H218"/>
    <mergeCell ref="I218:K218"/>
    <mergeCell ref="L218:N218"/>
    <mergeCell ref="O218:Q218"/>
    <mergeCell ref="I182:K182"/>
    <mergeCell ref="L182:N182"/>
    <mergeCell ref="O182:Q182"/>
    <mergeCell ref="R182:T182"/>
    <mergeCell ref="A182:A183"/>
    <mergeCell ref="B182:B183"/>
    <mergeCell ref="C182:E182"/>
    <mergeCell ref="F182:H182"/>
    <mergeCell ref="R146:T146"/>
    <mergeCell ref="A181:B181"/>
    <mergeCell ref="I181:L181"/>
    <mergeCell ref="M181:T181"/>
    <mergeCell ref="A145:B145"/>
    <mergeCell ref="I145:L145"/>
    <mergeCell ref="M145:T145"/>
    <mergeCell ref="A146:A147"/>
    <mergeCell ref="B146:B147"/>
    <mergeCell ref="C146:E146"/>
    <mergeCell ref="F146:H146"/>
    <mergeCell ref="I146:K146"/>
    <mergeCell ref="L146:N146"/>
    <mergeCell ref="O146:Q146"/>
    <mergeCell ref="A109:B109"/>
    <mergeCell ref="I109:L109"/>
    <mergeCell ref="M109:T109"/>
    <mergeCell ref="A110:A111"/>
    <mergeCell ref="B110:B111"/>
    <mergeCell ref="C110:E110"/>
    <mergeCell ref="F110:H110"/>
    <mergeCell ref="I110:K110"/>
    <mergeCell ref="L110:N110"/>
    <mergeCell ref="O110:Q110"/>
    <mergeCell ref="R110:T110"/>
    <mergeCell ref="R74:T74"/>
    <mergeCell ref="A73:B73"/>
    <mergeCell ref="I73:L73"/>
    <mergeCell ref="M73:T73"/>
    <mergeCell ref="A74:A75"/>
    <mergeCell ref="B74:B75"/>
    <mergeCell ref="C74:E74"/>
    <mergeCell ref="F74:H74"/>
    <mergeCell ref="I74:K74"/>
    <mergeCell ref="L74:N74"/>
    <mergeCell ref="O74:Q74"/>
    <mergeCell ref="A1:B1"/>
    <mergeCell ref="C2:E2"/>
    <mergeCell ref="F2:H2"/>
    <mergeCell ref="A2:A3"/>
    <mergeCell ref="L2:N2"/>
    <mergeCell ref="I2:K2"/>
    <mergeCell ref="B2:B3"/>
    <mergeCell ref="A37:B37"/>
    <mergeCell ref="I37:L37"/>
    <mergeCell ref="M37:T37"/>
    <mergeCell ref="M1:T1"/>
    <mergeCell ref="I1:L1"/>
    <mergeCell ref="O2:Q2"/>
    <mergeCell ref="R2:T2"/>
    <mergeCell ref="O38:Q38"/>
    <mergeCell ref="R38:T38"/>
    <mergeCell ref="A38:A39"/>
    <mergeCell ref="B38:B39"/>
    <mergeCell ref="C38:E38"/>
    <mergeCell ref="F38:H38"/>
    <mergeCell ref="I38:K38"/>
    <mergeCell ref="L38:N38"/>
  </mergeCells>
  <printOptions gridLines="1" horizontalCentered="1" verticalCentered="1"/>
  <pageMargins left="0.5" right="0.5" top="0.48" bottom="0.19" header="0.53" footer="0.3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International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Fourqurean</dc:creator>
  <cp:keywords/>
  <dc:description/>
  <cp:lastModifiedBy>James Fourqurean</cp:lastModifiedBy>
  <cp:lastPrinted>2001-11-30T16:30:48Z</cp:lastPrinted>
  <dcterms:created xsi:type="dcterms:W3CDTF">2001-11-29T22:41:08Z</dcterms:created>
  <dcterms:modified xsi:type="dcterms:W3CDTF">2001-12-20T18:12:58Z</dcterms:modified>
  <cp:category/>
  <cp:version/>
  <cp:contentType/>
  <cp:contentStatus/>
</cp:coreProperties>
</file>